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H:\Supervisor of Finance\Travel forms\"/>
    </mc:Choice>
  </mc:AlternateContent>
  <xr:revisionPtr revIDLastSave="0" documentId="13_ncr:1_{BE4CFB6A-0AEB-49BA-959A-B4364F7B9710}" xr6:coauthVersionLast="47" xr6:coauthVersionMax="47" xr10:uidLastSave="{00000000-0000-0000-0000-000000000000}"/>
  <bookViews>
    <workbookView xWindow="49170" yWindow="-120" windowWidth="29040" windowHeight="15720" xr2:uid="{00000000-000D-0000-FFFF-FFFF00000000}"/>
  </bookViews>
  <sheets>
    <sheet name="Instructions" sheetId="5" r:id="rId1"/>
    <sheet name="Meals Detail" sheetId="4" r:id="rId2"/>
    <sheet name="Travel detail" sheetId="3" r:id="rId3"/>
    <sheet name="412 Travel Summary" sheetId="2" r:id="rId4"/>
  </sheets>
  <definedNames>
    <definedName name="_xlnm.Print_Area" localSheetId="3">'412 Travel Summary'!$A$1:$E$42</definedName>
    <definedName name="_xlnm.Print_Area" localSheetId="0">Instructions!$A$1:$B$39</definedName>
    <definedName name="_xlnm.Print_Area" localSheetId="1">'Meals Detail'!$A$1:$G$43</definedName>
    <definedName name="_xlnm.Print_Area" localSheetId="2">'Travel detail'!$A$1:$E$38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4" l="1"/>
  <c r="A2" i="3"/>
  <c r="F24" i="4" l="1"/>
  <c r="E24" i="4"/>
  <c r="F20" i="4"/>
  <c r="E20" i="4"/>
  <c r="F16" i="4"/>
  <c r="E16" i="4"/>
  <c r="F12" i="4"/>
  <c r="E12" i="4"/>
  <c r="F28" i="4"/>
  <c r="E28" i="4"/>
  <c r="G31" i="4"/>
  <c r="G30" i="4"/>
  <c r="G29" i="4"/>
  <c r="G27" i="4"/>
  <c r="G26" i="4"/>
  <c r="G25" i="4"/>
  <c r="G23" i="4"/>
  <c r="G22" i="4"/>
  <c r="G21" i="4"/>
  <c r="G19" i="4"/>
  <c r="G18" i="4"/>
  <c r="G17" i="4"/>
  <c r="G15" i="4"/>
  <c r="G14" i="4"/>
  <c r="G13" i="4"/>
  <c r="G11" i="4"/>
  <c r="G10" i="4"/>
  <c r="G9" i="4"/>
  <c r="G20" i="4" l="1"/>
  <c r="G12" i="4"/>
  <c r="G16" i="4"/>
  <c r="G24" i="4"/>
  <c r="G28" i="4"/>
  <c r="E4" i="4" l="1"/>
  <c r="G5" i="4"/>
  <c r="F34" i="4" l="1"/>
  <c r="E34" i="4"/>
  <c r="E26" i="2" l="1"/>
  <c r="E25" i="2"/>
  <c r="F4" i="4"/>
  <c r="G7" i="4"/>
  <c r="G6" i="4"/>
  <c r="G4" i="4" l="1"/>
  <c r="G42" i="4"/>
  <c r="G41" i="4"/>
  <c r="G40" i="4"/>
  <c r="G39" i="4"/>
  <c r="G38" i="4"/>
  <c r="G37" i="4"/>
  <c r="G36" i="4"/>
  <c r="G35" i="4"/>
  <c r="F8" i="4"/>
  <c r="E8" i="4"/>
  <c r="E38" i="3"/>
  <c r="E37" i="3"/>
  <c r="E36" i="3"/>
  <c r="E35" i="3"/>
  <c r="E34" i="3"/>
  <c r="E33" i="3"/>
  <c r="E32" i="3"/>
  <c r="E31" i="3"/>
  <c r="E30" i="3"/>
  <c r="E29" i="3"/>
  <c r="E28" i="3"/>
  <c r="E26" i="3"/>
  <c r="E25" i="3"/>
  <c r="E24" i="3"/>
  <c r="E23" i="3"/>
  <c r="E22" i="3"/>
  <c r="E21" i="3"/>
  <c r="E19" i="3"/>
  <c r="E18" i="3"/>
  <c r="E17" i="3"/>
  <c r="E16" i="3"/>
  <c r="E7" i="3"/>
  <c r="E8" i="3"/>
  <c r="E9" i="3"/>
  <c r="E10" i="3"/>
  <c r="E11" i="3"/>
  <c r="E12" i="3"/>
  <c r="E13" i="3"/>
  <c r="E14" i="3"/>
  <c r="E6" i="3"/>
  <c r="D27" i="3"/>
  <c r="D21" i="2" s="1"/>
  <c r="C27" i="3"/>
  <c r="C21" i="2" s="1"/>
  <c r="D20" i="3"/>
  <c r="D19" i="2" s="1"/>
  <c r="C20" i="3"/>
  <c r="C19" i="2" s="1"/>
  <c r="D15" i="3"/>
  <c r="D17" i="2" s="1"/>
  <c r="C15" i="3"/>
  <c r="C17" i="2" s="1"/>
  <c r="D5" i="3"/>
  <c r="D15" i="2" s="1"/>
  <c r="C5" i="3"/>
  <c r="C15" i="2" s="1"/>
  <c r="G8" i="4" l="1"/>
  <c r="E27" i="3"/>
  <c r="F32" i="4"/>
  <c r="E32" i="4"/>
  <c r="E43" i="4" s="1"/>
  <c r="G34" i="4"/>
  <c r="E5" i="3"/>
  <c r="E20" i="3"/>
  <c r="E15" i="3"/>
  <c r="E21" i="2"/>
  <c r="E19" i="2"/>
  <c r="E17" i="2"/>
  <c r="E15" i="2"/>
  <c r="G32" i="4" l="1"/>
  <c r="G43" i="4" s="1"/>
  <c r="C23" i="2"/>
  <c r="C27" i="2" s="1"/>
  <c r="E23" i="2"/>
  <c r="E27" i="2" s="1"/>
  <c r="F43" i="4"/>
  <c r="D23" i="2"/>
  <c r="D27" i="2" s="1"/>
  <c r="D30" i="2" l="1"/>
  <c r="D31" i="2"/>
  <c r="D33" i="2" s="1"/>
</calcChain>
</file>

<file path=xl/sharedStrings.xml><?xml version="1.0" encoding="utf-8"?>
<sst xmlns="http://schemas.openxmlformats.org/spreadsheetml/2006/main" count="158" uniqueCount="103">
  <si>
    <t>Employee Name</t>
  </si>
  <si>
    <t>School/Location</t>
  </si>
  <si>
    <t>Please Select one:</t>
  </si>
  <si>
    <t>General Travel</t>
  </si>
  <si>
    <t>Convention/Conference</t>
  </si>
  <si>
    <t>Student Activity (Chaperone only)</t>
  </si>
  <si>
    <t>**If the travel is to chaperone only</t>
  </si>
  <si>
    <t>no further approval is needed</t>
  </si>
  <si>
    <t>beyond the building principal</t>
  </si>
  <si>
    <t>Transportation (other than mileage)</t>
  </si>
  <si>
    <t>Type of reimbursement</t>
  </si>
  <si>
    <t>Date</t>
  </si>
  <si>
    <t>Prepaid or pcard</t>
  </si>
  <si>
    <t>Conference Registration</t>
  </si>
  <si>
    <t>Hotel Expenses</t>
  </si>
  <si>
    <t>Amount</t>
  </si>
  <si>
    <t>Meals Summary</t>
  </si>
  <si>
    <t>Total Expenses</t>
  </si>
  <si>
    <t>Miscellaneous Expenses</t>
  </si>
  <si>
    <t>Total Expense</t>
  </si>
  <si>
    <t>Amount to be Reimbursed</t>
  </si>
  <si>
    <t>Prepaid amount</t>
  </si>
  <si>
    <t>Amount reimb to employee</t>
  </si>
  <si>
    <t>Less Advance (if Travel advance was received)</t>
  </si>
  <si>
    <t xml:space="preserve">      this is money owed back to the district)</t>
  </si>
  <si>
    <t>Account Code</t>
  </si>
  <si>
    <t>Each line entry should equal 1 receipt.  Please put the expenses in the appropriate category.</t>
  </si>
  <si>
    <t>Meals to be reimbursed</t>
  </si>
  <si>
    <t xml:space="preserve">     Breakfast</t>
  </si>
  <si>
    <t xml:space="preserve">     Lunch</t>
  </si>
  <si>
    <t xml:space="preserve">     Dinner</t>
  </si>
  <si>
    <t>Use additional spaces below if you paid for another persons meals.  Name of person must be listed.</t>
  </si>
  <si>
    <t>Conf provided meal Y/N</t>
  </si>
  <si>
    <t>Conference Dates</t>
  </si>
  <si>
    <t>Total from Travel Detail</t>
  </si>
  <si>
    <t>Approved amount (Form 303)</t>
  </si>
  <si>
    <t>Instructions for Travel Reimbursement requests</t>
  </si>
  <si>
    <t>Complete in the following order:  Meals Detail, Travel Detail, Summary</t>
  </si>
  <si>
    <t>Parkway will not reimburse for tips that are larger than 20%.</t>
  </si>
  <si>
    <r>
      <t xml:space="preserve">Parkway is a tax exempt organization.  </t>
    </r>
    <r>
      <rPr>
        <b/>
        <sz val="11"/>
        <color theme="1"/>
        <rFont val="Calibri"/>
        <family val="2"/>
        <scheme val="minor"/>
      </rPr>
      <t xml:space="preserve">We do not reimburse for Missouri sales tax.  </t>
    </r>
    <r>
      <rPr>
        <sz val="11"/>
        <color theme="1"/>
        <rFont val="Calibri"/>
        <family val="2"/>
        <scheme val="minor"/>
      </rPr>
      <t>If there is tax on your receipt, you are responsible for that amount.  To avoid paying tax, take a copy of the Parkway tax exempt letter with you when you travel.  If the travel is not within Missouri then sales tax will be reimbursed.</t>
    </r>
  </si>
  <si>
    <t>When traveling with multiple people, it is easier for reporting if each individual is responsible for their own expenses.  If you must pay for multiple people you will need to provide the names of the other individuals included on the receipt.</t>
  </si>
  <si>
    <t>Parkway does not reimburse for snacks or personal items.</t>
  </si>
  <si>
    <t>Parkway does not reimburse for valet services.</t>
  </si>
  <si>
    <t>Parkway does not reimburse for room upgrades.</t>
  </si>
  <si>
    <t>Parkway does not reimburse for alcoholic beverages.</t>
  </si>
  <si>
    <t>** A complete list of unauthorized expenses can be found listed on the board approved travel policy.</t>
  </si>
  <si>
    <t xml:space="preserve"> - </t>
  </si>
  <si>
    <t>Forms may be returned if they are incomplete or inaccurate</t>
  </si>
  <si>
    <t xml:space="preserve">Handwritten forms will be returned.  </t>
  </si>
  <si>
    <t>Total from Meals Detail</t>
  </si>
  <si>
    <t>Miles</t>
  </si>
  <si>
    <t>Rate/Mile</t>
  </si>
  <si>
    <t xml:space="preserve">Mileage </t>
  </si>
  <si>
    <t>If expenses are greater than the approved 303, employee reimbursement is reduced to approved amount.</t>
  </si>
  <si>
    <t>Conference and meeting itineraries must be attached.</t>
  </si>
  <si>
    <t>Employee Signature/Date</t>
  </si>
  <si>
    <t>Additional Administrator Signature/Date (If needed)</t>
  </si>
  <si>
    <t>Principal or Administrators Signature/Date</t>
  </si>
  <si>
    <t>Amount Eligible to be Reimbursed</t>
  </si>
  <si>
    <t>The policy is the same regardless of whether budget or student activity funds are used.</t>
  </si>
  <si>
    <t>All Travel must have an approved 303 attached.</t>
  </si>
  <si>
    <t>If your conference/meeting will be longer than 5 days, contact Christy Groner for a version of this form that will acccomodate longer time spans.</t>
  </si>
  <si>
    <t>**DO NOT SAVE THIS ON YOUR COMPUTER.  ALWAYS GET THE FORM FROM INSIDE PARKWAY/FORMS TO ENSURE THAT YOU ARE GETTING THE CORRECT VERSION.</t>
  </si>
  <si>
    <t>Total Refund to employee (if negative number</t>
  </si>
  <si>
    <t>Amount must match approved 303 amount</t>
  </si>
  <si>
    <t>Date (range)</t>
  </si>
  <si>
    <r>
      <t xml:space="preserve">If your conference provided meals, you must mark "Y" under Conf provided meals.  Do </t>
    </r>
    <r>
      <rPr>
        <b/>
        <sz val="14"/>
        <color theme="1"/>
        <rFont val="Calibri"/>
        <family val="2"/>
        <scheme val="minor"/>
      </rPr>
      <t>NOT</t>
    </r>
    <r>
      <rPr>
        <sz val="14"/>
        <color theme="1"/>
        <rFont val="Calibri"/>
        <family val="2"/>
        <scheme val="minor"/>
      </rPr>
      <t xml:space="preserve"> enter any expenses for meals that are provided.   If you do, this form will be returned to you for corrections.</t>
    </r>
  </si>
  <si>
    <t>Superintendant or SAT member Signature/Date (if needed)</t>
  </si>
  <si>
    <t>Do NOT include items for reimbursement that are not allowed by the Travel Policy.  If you do, your request will be returned to you for corrections.</t>
  </si>
  <si>
    <t>Print all 3 sheets and attach original receipts and submit for signature approvals</t>
  </si>
  <si>
    <t>SUBTOTAL</t>
  </si>
  <si>
    <t>TOTAL</t>
  </si>
  <si>
    <t>If items are charged to the Pcard, the approved 303 and 412 must be attached with the receipt in the Pcard transaction.</t>
  </si>
  <si>
    <t>If items are charged to a pcard, the approved 303 and 412 will need to be attached with the receipt on the pcard transaction</t>
  </si>
  <si>
    <r>
      <t>All items (</t>
    </r>
    <r>
      <rPr>
        <b/>
        <sz val="11"/>
        <color theme="1"/>
        <rFont val="Calibri"/>
        <family val="2"/>
        <scheme val="minor"/>
      </rPr>
      <t>including Pcard transactions</t>
    </r>
    <r>
      <rPr>
        <sz val="11"/>
        <color theme="1"/>
        <rFont val="Calibri"/>
        <family val="2"/>
        <scheme val="minor"/>
      </rPr>
      <t xml:space="preserve">) must have a detailed itemized receipt.  The credit card receipt with your signature is not sufficient. </t>
    </r>
  </si>
  <si>
    <t>Conf. meal reduction</t>
  </si>
  <si>
    <t>The Board approved Travel policies can be found here:</t>
  </si>
  <si>
    <t>Airport parking is capped at $15/day</t>
  </si>
  <si>
    <t>Conference Name/ Location (State)</t>
  </si>
  <si>
    <t>Mileage to conference/event</t>
  </si>
  <si>
    <t>Mileage returning from conference/event</t>
  </si>
  <si>
    <t>Meals are capped at $50/day.  The daily cap will be reviewed annually.</t>
  </si>
  <si>
    <t>Travel day: $37.50 Maximum</t>
  </si>
  <si>
    <t>Conference/Meeting Day 1: $50.00 Maximum</t>
  </si>
  <si>
    <t>Conference/Meeting Day 2: $50.00 Maximum</t>
  </si>
  <si>
    <t>Conference/Meeting Day 3: $50.00 Maximum</t>
  </si>
  <si>
    <t>Conference/Meeting Day 4: $50.00 Maximum</t>
  </si>
  <si>
    <t>Conference/Meeting Day 5: $50.00 Maximum</t>
  </si>
  <si>
    <t>https://go.boarddocs.com/mo/pkysd/Board.nsf/goto?open&amp;id=86NUHC169A5D</t>
  </si>
  <si>
    <t>https://go.boarddocs.com/mo/pkysd/Board.nsf/files/CWWQT7586B2B/$file/DLCA_Travel%20Expenses_10.18.2023.pdf</t>
  </si>
  <si>
    <t>Travel days have a cap of 75% of the daily allowance  ($37.50).</t>
  </si>
  <si>
    <t>Baggage fees only reimbursed for trips longer than 3 days.</t>
  </si>
  <si>
    <t>If attending a St. Louis meeting that does not provide a meal, the cap for the day is $25.00.</t>
  </si>
  <si>
    <t>Dollar amount paid on district pcard or prepaid</t>
  </si>
  <si>
    <t>Total Allowable expense**</t>
  </si>
  <si>
    <t>**Total Allowable is the receipt total less any reduction because of board policy violations (i.e. Missouri sales tax, over tipping or unallowable item should be deducted from the receipt total)</t>
  </si>
  <si>
    <t>PAGE 2</t>
  </si>
  <si>
    <t xml:space="preserve">Please list meals below.  The limit per Conference/Meeting day is $50.  A conference itinerary must be attached to this form.  </t>
  </si>
  <si>
    <t>PAGE 3</t>
  </si>
  <si>
    <t>Upload completed forms and receipts to the Invoices without PO's folder on the Invoices ready to Pay google drive.</t>
  </si>
  <si>
    <r>
      <t>To be completed by the traveler/Please make sure you sign this document and send it to each department that is putting funds to the travel.  PLEASE ATTACH ALL RECEIPTS</t>
    </r>
    <r>
      <rPr>
        <b/>
        <sz val="11"/>
        <color theme="1"/>
        <rFont val="Calibri"/>
        <family val="2"/>
        <scheme val="minor"/>
      </rPr>
      <t xml:space="preserve"> (ITEMIZED)</t>
    </r>
    <r>
      <rPr>
        <sz val="11"/>
        <color theme="1"/>
        <rFont val="Calibri"/>
        <family val="2"/>
        <scheme val="minor"/>
      </rPr>
      <t xml:space="preserve"> AND DOCUMENTATION REGARDING YOUR TRIP.  A CONFERENCE ITENARARY IS REQUIRED TO BE ATTACHED TO ALL TRAVEL REIMBURSEMENT REQUESTS.  </t>
    </r>
    <r>
      <rPr>
        <b/>
        <sz val="11"/>
        <color rgb="FFFF0000"/>
        <rFont val="Calibri"/>
        <family val="2"/>
        <scheme val="minor"/>
      </rPr>
      <t>USE FOR TRAVEL BETWEEN 1/01/25 AND 12/31/25 TRAVEL ONLY!</t>
    </r>
  </si>
  <si>
    <t>2025 Travel Reimbursement (Form 412)</t>
  </si>
  <si>
    <t>Employee  vendor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</si>
</sst>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4" formatCode="_(&quot;$&quot;* #,##0.00_);_(&quot;$&quot;* \(#,##0.00\);_(&quot;$&quot;* &quot;-&quot;??_);_(@_)"/>
    <numFmt numFmtId="43" formatCode="_(* #,##0.00_);_(* \(#,##0.00\);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sz val="16"/>
      <color theme="1"/>
      <name val="Calibri"/>
      <family val="2"/>
      <scheme val="minor"/>
    </font>
    <font>
      <b/>
      <i/>
      <sz val="11"/>
      <color theme="1"/>
      <name val="Calibri"/>
      <family val="2"/>
      <scheme val="minor"/>
    </font>
    <font>
      <b/>
      <sz val="14"/>
      <color theme="1"/>
      <name val="Calibri"/>
      <family val="2"/>
      <scheme val="minor"/>
    </font>
    <font>
      <u/>
      <sz val="11"/>
      <color theme="10"/>
      <name val="Calibri"/>
      <family val="2"/>
      <scheme val="minor"/>
    </font>
    <font>
      <b/>
      <sz val="11"/>
      <color rgb="FFFF0000"/>
      <name val="Calibri"/>
      <family val="2"/>
      <scheme val="minor"/>
    </font>
    <font>
      <sz val="11"/>
      <color rgb="FFFF0000"/>
      <name val="Calibri"/>
      <family val="2"/>
      <scheme val="minor"/>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28">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12">
    <xf numFmtId="0" fontId="0" fillId="0" borderId="0" xfId="0"/>
    <xf numFmtId="0" fontId="0" fillId="0" borderId="0" xfId="0" applyAlignment="1">
      <alignment horizontal="center"/>
    </xf>
    <xf numFmtId="43" fontId="0" fillId="0" borderId="0" xfId="1" applyFont="1"/>
    <xf numFmtId="0" fontId="0" fillId="0" borderId="9" xfId="0" applyBorder="1"/>
    <xf numFmtId="43" fontId="0" fillId="0" borderId="11" xfId="1" applyFont="1" applyBorder="1"/>
    <xf numFmtId="0" fontId="0" fillId="0" borderId="10" xfId="0" applyBorder="1"/>
    <xf numFmtId="0" fontId="0" fillId="2" borderId="9" xfId="0" applyFill="1" applyBorder="1"/>
    <xf numFmtId="0" fontId="6" fillId="0" borderId="13" xfId="0" applyFont="1" applyBorder="1" applyAlignment="1">
      <alignment horizontal="center"/>
    </xf>
    <xf numFmtId="43" fontId="6" fillId="0" borderId="14" xfId="1" applyFont="1" applyBorder="1" applyAlignment="1">
      <alignment horizontal="center" wrapText="1"/>
    </xf>
    <xf numFmtId="0" fontId="5" fillId="2" borderId="10" xfId="0" applyFont="1" applyFill="1" applyBorder="1" applyAlignment="1">
      <alignment horizontal="center"/>
    </xf>
    <xf numFmtId="0" fontId="2" fillId="2" borderId="10" xfId="0" applyFont="1" applyFill="1" applyBorder="1" applyAlignment="1">
      <alignment horizontal="center"/>
    </xf>
    <xf numFmtId="43" fontId="0" fillId="2" borderId="11" xfId="1" applyFont="1" applyFill="1" applyBorder="1"/>
    <xf numFmtId="43" fontId="0" fillId="2" borderId="9" xfId="1" applyFont="1" applyFill="1" applyBorder="1"/>
    <xf numFmtId="43" fontId="0" fillId="0" borderId="9" xfId="1" applyFont="1" applyBorder="1"/>
    <xf numFmtId="0" fontId="0" fillId="0" borderId="10" xfId="0" applyBorder="1" applyProtection="1">
      <protection locked="0"/>
    </xf>
    <xf numFmtId="43" fontId="0" fillId="0" borderId="9" xfId="1" applyFont="1" applyBorder="1" applyProtection="1">
      <protection locked="0"/>
    </xf>
    <xf numFmtId="0" fontId="0" fillId="0" borderId="15" xfId="0" applyBorder="1" applyProtection="1">
      <protection locked="0"/>
    </xf>
    <xf numFmtId="43" fontId="0" fillId="0" borderId="21" xfId="1" applyFont="1" applyBorder="1" applyProtection="1">
      <protection locked="0"/>
    </xf>
    <xf numFmtId="0" fontId="0" fillId="0" borderId="1" xfId="0" applyBorder="1" applyProtection="1">
      <protection locked="0"/>
    </xf>
    <xf numFmtId="43" fontId="0" fillId="0" borderId="9" xfId="1" applyFont="1" applyFill="1" applyBorder="1" applyProtection="1">
      <protection locked="0"/>
    </xf>
    <xf numFmtId="43" fontId="0" fillId="2" borderId="11" xfId="1" applyFont="1" applyFill="1" applyBorder="1" applyProtection="1"/>
    <xf numFmtId="43" fontId="0" fillId="0" borderId="11" xfId="1" applyFont="1" applyBorder="1" applyProtection="1"/>
    <xf numFmtId="43" fontId="0" fillId="0" borderId="22" xfId="1" applyFont="1" applyBorder="1" applyProtection="1"/>
    <xf numFmtId="43" fontId="0" fillId="0" borderId="11" xfId="1" applyFont="1" applyFill="1" applyBorder="1" applyProtection="1"/>
    <xf numFmtId="0" fontId="0" fillId="2" borderId="10" xfId="0" applyFill="1" applyBorder="1"/>
    <xf numFmtId="0" fontId="0" fillId="0" borderId="1" xfId="0" applyBorder="1"/>
    <xf numFmtId="43" fontId="0" fillId="0" borderId="0" xfId="1" applyFont="1" applyProtection="1"/>
    <xf numFmtId="0" fontId="6" fillId="0" borderId="3" xfId="0" applyFont="1" applyBorder="1" applyAlignment="1">
      <alignment horizontal="center"/>
    </xf>
    <xf numFmtId="0" fontId="6" fillId="0" borderId="4" xfId="0" applyFont="1" applyBorder="1" applyAlignment="1">
      <alignment horizontal="center"/>
    </xf>
    <xf numFmtId="0" fontId="6" fillId="0" borderId="4" xfId="0" applyFont="1" applyBorder="1" applyAlignment="1">
      <alignment horizontal="center" wrapText="1"/>
    </xf>
    <xf numFmtId="43" fontId="6" fillId="0" borderId="5" xfId="1" applyFont="1" applyBorder="1" applyAlignment="1" applyProtection="1">
      <alignment horizontal="center" wrapText="1"/>
    </xf>
    <xf numFmtId="0" fontId="5" fillId="2" borderId="6" xfId="0" applyFont="1" applyFill="1" applyBorder="1" applyAlignment="1">
      <alignment horizontal="center"/>
    </xf>
    <xf numFmtId="0" fontId="0" fillId="2" borderId="0" xfId="0" applyFill="1"/>
    <xf numFmtId="43" fontId="0" fillId="2" borderId="7" xfId="1" applyFont="1" applyFill="1" applyBorder="1" applyProtection="1"/>
    <xf numFmtId="0" fontId="0" fillId="0" borderId="10" xfId="0" applyBorder="1" applyAlignment="1">
      <alignment horizontal="right"/>
    </xf>
    <xf numFmtId="43" fontId="0" fillId="0" borderId="9" xfId="0" applyNumberFormat="1" applyBorder="1"/>
    <xf numFmtId="0" fontId="2" fillId="2" borderId="6" xfId="0" applyFont="1" applyFill="1" applyBorder="1" applyAlignment="1">
      <alignment horizontal="center"/>
    </xf>
    <xf numFmtId="0" fontId="0" fillId="2" borderId="8" xfId="0" applyFill="1" applyBorder="1"/>
    <xf numFmtId="0" fontId="0" fillId="2" borderId="1" xfId="0" applyFill="1" applyBorder="1"/>
    <xf numFmtId="43" fontId="0" fillId="0" borderId="2" xfId="1" applyFont="1" applyFill="1" applyBorder="1" applyProtection="1"/>
    <xf numFmtId="43" fontId="0" fillId="0" borderId="12" xfId="1" applyFont="1" applyFill="1" applyBorder="1" applyProtection="1"/>
    <xf numFmtId="43" fontId="0" fillId="0" borderId="2" xfId="1" applyFont="1" applyBorder="1" applyProtection="1"/>
    <xf numFmtId="43" fontId="0" fillId="0" borderId="9" xfId="1" applyFont="1" applyBorder="1" applyProtection="1"/>
    <xf numFmtId="43" fontId="0" fillId="2" borderId="9" xfId="1" applyFont="1" applyFill="1" applyBorder="1" applyProtection="1"/>
    <xf numFmtId="0" fontId="0" fillId="2" borderId="13" xfId="0" applyFill="1" applyBorder="1"/>
    <xf numFmtId="0" fontId="0" fillId="0" borderId="0" xfId="0" applyAlignment="1">
      <alignment wrapText="1"/>
    </xf>
    <xf numFmtId="0" fontId="7" fillId="0" borderId="0" xfId="2"/>
    <xf numFmtId="0" fontId="4" fillId="0" borderId="0" xfId="0" applyFont="1" applyAlignment="1">
      <alignment horizontal="center"/>
    </xf>
    <xf numFmtId="0" fontId="0" fillId="0" borderId="0" xfId="0" applyAlignment="1">
      <alignment horizontal="center" wrapText="1"/>
    </xf>
    <xf numFmtId="0" fontId="0" fillId="0" borderId="23" xfId="0" applyBorder="1"/>
    <xf numFmtId="43" fontId="0" fillId="0" borderId="10" xfId="1" applyFont="1" applyBorder="1" applyProtection="1"/>
    <xf numFmtId="0" fontId="0" fillId="0" borderId="2" xfId="0" applyBorder="1" applyAlignment="1" applyProtection="1">
      <alignment horizontal="center"/>
      <protection locked="0"/>
    </xf>
    <xf numFmtId="0" fontId="0" fillId="2" borderId="9" xfId="0" applyFill="1" applyBorder="1" applyAlignment="1">
      <alignment horizontal="center"/>
    </xf>
    <xf numFmtId="43" fontId="0" fillId="0" borderId="27" xfId="1" applyFont="1" applyBorder="1" applyProtection="1"/>
    <xf numFmtId="43" fontId="0" fillId="2" borderId="10" xfId="1" applyFont="1" applyFill="1" applyBorder="1" applyProtection="1"/>
    <xf numFmtId="0" fontId="0" fillId="2" borderId="0" xfId="0" applyFill="1" applyAlignment="1">
      <alignment horizontal="center"/>
    </xf>
    <xf numFmtId="0" fontId="6" fillId="0" borderId="16" xfId="0" applyFont="1" applyBorder="1" applyAlignment="1">
      <alignment horizontal="center"/>
    </xf>
    <xf numFmtId="0" fontId="6" fillId="0" borderId="16" xfId="0" applyFont="1" applyBorder="1" applyAlignment="1">
      <alignment horizontal="center" wrapText="1"/>
    </xf>
    <xf numFmtId="43" fontId="6" fillId="0" borderId="16" xfId="1" applyFont="1" applyBorder="1" applyAlignment="1" applyProtection="1">
      <alignment horizontal="center" wrapText="1"/>
    </xf>
    <xf numFmtId="43" fontId="6" fillId="0" borderId="14" xfId="1" applyFont="1" applyBorder="1" applyAlignment="1" applyProtection="1">
      <alignment horizontal="center" wrapText="1"/>
    </xf>
    <xf numFmtId="0" fontId="0" fillId="2" borderId="25" xfId="0" applyFill="1" applyBorder="1" applyAlignment="1">
      <alignment horizontal="left"/>
    </xf>
    <xf numFmtId="0" fontId="6" fillId="2" borderId="26" xfId="0" applyFont="1" applyFill="1" applyBorder="1" applyAlignment="1">
      <alignment horizontal="center"/>
    </xf>
    <xf numFmtId="0" fontId="6" fillId="2" borderId="26" xfId="0" applyFont="1" applyFill="1" applyBorder="1" applyAlignment="1">
      <alignment horizontal="center" wrapText="1"/>
    </xf>
    <xf numFmtId="43" fontId="1" fillId="2" borderId="26" xfId="1" applyFont="1" applyFill="1" applyBorder="1" applyAlignment="1" applyProtection="1">
      <alignment horizontal="center" wrapText="1"/>
    </xf>
    <xf numFmtId="43" fontId="0" fillId="0" borderId="10" xfId="1" applyFont="1" applyBorder="1" applyProtection="1">
      <protection locked="0"/>
    </xf>
    <xf numFmtId="0" fontId="2" fillId="0" borderId="0" xfId="0" applyFont="1" applyAlignment="1">
      <alignment wrapText="1"/>
    </xf>
    <xf numFmtId="0" fontId="6" fillId="0" borderId="0" xfId="0" applyFont="1" applyAlignment="1">
      <alignment wrapText="1"/>
    </xf>
    <xf numFmtId="43" fontId="3" fillId="0" borderId="0" xfId="1" applyFont="1" applyFill="1" applyBorder="1" applyAlignment="1" applyProtection="1">
      <alignment horizontal="left" wrapText="1"/>
    </xf>
    <xf numFmtId="0" fontId="0" fillId="0" borderId="0" xfId="0" quotePrefix="1" applyAlignment="1">
      <alignment horizontal="center"/>
    </xf>
    <xf numFmtId="0" fontId="0" fillId="2" borderId="23" xfId="0" applyFill="1" applyBorder="1"/>
    <xf numFmtId="0" fontId="2" fillId="0" borderId="0" xfId="0" applyFont="1"/>
    <xf numFmtId="0" fontId="0" fillId="0" borderId="10" xfId="0" applyBorder="1" applyAlignment="1" applyProtection="1">
      <alignment horizontal="center"/>
      <protection locked="0"/>
    </xf>
    <xf numFmtId="0" fontId="0" fillId="2" borderId="15" xfId="0" applyFill="1" applyBorder="1"/>
    <xf numFmtId="0" fontId="0" fillId="2" borderId="21" xfId="0" applyFill="1" applyBorder="1"/>
    <xf numFmtId="0" fontId="0" fillId="2" borderId="21" xfId="0" applyFill="1" applyBorder="1" applyAlignment="1">
      <alignment horizontal="center"/>
    </xf>
    <xf numFmtId="43" fontId="0" fillId="2" borderId="21" xfId="1" applyFont="1" applyFill="1" applyBorder="1" applyProtection="1"/>
    <xf numFmtId="43" fontId="0" fillId="2" borderId="22" xfId="1" applyFont="1" applyFill="1" applyBorder="1" applyProtection="1"/>
    <xf numFmtId="41" fontId="6" fillId="0" borderId="16" xfId="3" applyNumberFormat="1" applyFont="1" applyBorder="1" applyAlignment="1" applyProtection="1">
      <alignment horizontal="center" wrapText="1"/>
    </xf>
    <xf numFmtId="41" fontId="6" fillId="2" borderId="26" xfId="3" applyNumberFormat="1" applyFont="1" applyFill="1" applyBorder="1" applyAlignment="1" applyProtection="1">
      <alignment horizontal="center" wrapText="1"/>
    </xf>
    <xf numFmtId="41" fontId="0" fillId="2" borderId="9" xfId="3" applyNumberFormat="1" applyFont="1" applyFill="1" applyBorder="1" applyProtection="1"/>
    <xf numFmtId="41" fontId="0" fillId="2" borderId="9" xfId="3" applyNumberFormat="1" applyFont="1" applyFill="1" applyBorder="1" applyAlignment="1" applyProtection="1">
      <alignment horizontal="center"/>
    </xf>
    <xf numFmtId="41" fontId="0" fillId="0" borderId="27" xfId="3" applyNumberFormat="1" applyFont="1" applyBorder="1" applyAlignment="1" applyProtection="1">
      <alignment horizontal="center"/>
      <protection locked="0"/>
    </xf>
    <xf numFmtId="41" fontId="0" fillId="2" borderId="21" xfId="3" applyNumberFormat="1" applyFont="1" applyFill="1" applyBorder="1" applyAlignment="1" applyProtection="1">
      <alignment horizontal="center"/>
    </xf>
    <xf numFmtId="41" fontId="0" fillId="0" borderId="0" xfId="3" applyNumberFormat="1" applyFont="1" applyProtection="1"/>
    <xf numFmtId="41" fontId="0" fillId="0" borderId="10" xfId="3" applyNumberFormat="1" applyFont="1" applyBorder="1" applyAlignment="1" applyProtection="1">
      <alignment horizontal="center"/>
    </xf>
    <xf numFmtId="0" fontId="7" fillId="0" borderId="0" xfId="2" applyProtection="1">
      <protection locked="0"/>
    </xf>
    <xf numFmtId="0" fontId="7" fillId="0" borderId="0" xfId="2" applyAlignment="1" applyProtection="1">
      <alignment wrapText="1"/>
      <protection locked="0"/>
    </xf>
    <xf numFmtId="0" fontId="9" fillId="0" borderId="0" xfId="0" applyFont="1" applyAlignment="1">
      <alignment wrapText="1"/>
    </xf>
    <xf numFmtId="0" fontId="4" fillId="0" borderId="0" xfId="0" applyFont="1" applyAlignment="1">
      <alignment horizontal="center" wrapText="1"/>
    </xf>
    <xf numFmtId="44" fontId="0" fillId="0" borderId="10" xfId="0" applyNumberFormat="1" applyBorder="1" applyProtection="1">
      <protection locked="0"/>
    </xf>
    <xf numFmtId="44" fontId="0" fillId="0" borderId="15" xfId="0" applyNumberFormat="1" applyBorder="1" applyProtection="1">
      <protection locked="0"/>
    </xf>
    <xf numFmtId="1" fontId="0" fillId="3" borderId="9" xfId="0" applyNumberFormat="1" applyFill="1" applyBorder="1" applyProtection="1">
      <protection locked="0"/>
    </xf>
    <xf numFmtId="43" fontId="0" fillId="3" borderId="9" xfId="1" applyFont="1" applyFill="1" applyBorder="1" applyProtection="1">
      <protection locked="0"/>
    </xf>
    <xf numFmtId="14" fontId="0" fillId="0" borderId="9" xfId="0" applyNumberFormat="1" applyBorder="1" applyProtection="1">
      <protection locked="0"/>
    </xf>
    <xf numFmtId="14" fontId="0" fillId="0" borderId="21" xfId="0" applyNumberFormat="1" applyBorder="1" applyProtection="1">
      <protection locked="0"/>
    </xf>
    <xf numFmtId="14" fontId="0" fillId="0" borderId="10" xfId="0" applyNumberFormat="1" applyBorder="1" applyProtection="1">
      <protection locked="0"/>
    </xf>
    <xf numFmtId="2" fontId="0" fillId="0" borderId="9" xfId="0" applyNumberFormat="1" applyBorder="1"/>
    <xf numFmtId="0" fontId="10" fillId="0" borderId="0" xfId="0" applyFont="1"/>
    <xf numFmtId="0" fontId="0" fillId="0" borderId="1" xfId="0" applyBorder="1" applyAlignment="1">
      <alignment horizontal="center" wrapText="1"/>
    </xf>
    <xf numFmtId="0" fontId="0" fillId="2" borderId="23" xfId="0" applyFill="1" applyBorder="1" applyAlignment="1">
      <alignment horizontal="center"/>
    </xf>
    <xf numFmtId="0" fontId="0" fillId="2" borderId="24" xfId="0" applyFill="1" applyBorder="1" applyAlignment="1">
      <alignment horizontal="center"/>
    </xf>
    <xf numFmtId="0" fontId="0" fillId="2" borderId="18" xfId="0" applyFill="1" applyBorder="1" applyAlignment="1">
      <alignment horizontal="center"/>
    </xf>
    <xf numFmtId="0" fontId="0" fillId="0" borderId="0" xfId="0" applyAlignment="1">
      <alignment horizontal="center" wrapText="1"/>
    </xf>
    <xf numFmtId="0" fontId="4" fillId="0" borderId="0" xfId="0" applyFont="1" applyAlignment="1">
      <alignment horizontal="center" wrapText="1"/>
    </xf>
    <xf numFmtId="0" fontId="0" fillId="0" borderId="17"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3" fillId="0" borderId="0" xfId="0" applyFont="1" applyAlignment="1">
      <alignment horizontal="center"/>
    </xf>
    <xf numFmtId="0" fontId="4" fillId="0" borderId="0" xfId="0" applyFont="1" applyAlignment="1">
      <alignment horizontal="center"/>
    </xf>
    <xf numFmtId="0" fontId="0" fillId="2" borderId="16" xfId="0" applyFill="1" applyBorder="1" applyAlignment="1">
      <alignment horizontal="center"/>
    </xf>
    <xf numFmtId="0" fontId="0" fillId="2" borderId="14" xfId="0" applyFill="1" applyBorder="1" applyAlignment="1">
      <alignment horizontal="center"/>
    </xf>
  </cellXfs>
  <cellStyles count="4">
    <cellStyle name="Comma" xfId="1" builtinId="3"/>
    <cellStyle name="Currency" xfId="3"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o.boarddocs.com/mo/pkysd/Board.nsf/files/CWWQT7586B2B/$file/DLCA_Travel%20Expenses_10.18.2023.pdf" TargetMode="External"/><Relationship Id="rId1" Type="http://schemas.openxmlformats.org/officeDocument/2006/relationships/hyperlink" Target="https://go.boarddocs.com/mo/pkysd/Board.nsf/goto?open&amp;id=86NUHC169A5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41"/>
  <sheetViews>
    <sheetView tabSelected="1" zoomScaleNormal="100" workbookViewId="0">
      <selection activeCell="B2" sqref="B2"/>
    </sheetView>
  </sheetViews>
  <sheetFormatPr defaultRowHeight="15" x14ac:dyDescent="0.25"/>
  <cols>
    <col min="1" max="1" width="3.140625" customWidth="1"/>
    <col min="2" max="2" width="99.140625" style="45" bestFit="1" customWidth="1"/>
  </cols>
  <sheetData>
    <row r="1" spans="1:2" x14ac:dyDescent="0.25">
      <c r="A1" t="s">
        <v>76</v>
      </c>
    </row>
    <row r="2" spans="1:2" ht="30" x14ac:dyDescent="0.25">
      <c r="B2" s="86" t="s">
        <v>89</v>
      </c>
    </row>
    <row r="3" spans="1:2" x14ac:dyDescent="0.25">
      <c r="B3" s="85" t="s">
        <v>88</v>
      </c>
    </row>
    <row r="4" spans="1:2" x14ac:dyDescent="0.25">
      <c r="B4" s="46"/>
    </row>
    <row r="5" spans="1:2" ht="37.5" x14ac:dyDescent="0.3">
      <c r="B5" s="66" t="s">
        <v>62</v>
      </c>
    </row>
    <row r="7" spans="1:2" x14ac:dyDescent="0.25">
      <c r="A7" t="s">
        <v>36</v>
      </c>
    </row>
    <row r="8" spans="1:2" ht="18.75" x14ac:dyDescent="0.3">
      <c r="B8" s="66" t="s">
        <v>60</v>
      </c>
    </row>
    <row r="10" spans="1:2" x14ac:dyDescent="0.25">
      <c r="B10" s="87" t="s">
        <v>37</v>
      </c>
    </row>
    <row r="11" spans="1:2" ht="30" x14ac:dyDescent="0.25">
      <c r="A11" s="1" t="s">
        <v>46</v>
      </c>
      <c r="B11" s="45" t="s">
        <v>74</v>
      </c>
    </row>
    <row r="12" spans="1:2" ht="45" x14ac:dyDescent="0.25">
      <c r="A12" s="1" t="s">
        <v>46</v>
      </c>
      <c r="B12" s="45" t="s">
        <v>39</v>
      </c>
    </row>
    <row r="13" spans="1:2" ht="45" x14ac:dyDescent="0.25">
      <c r="A13" s="1" t="s">
        <v>46</v>
      </c>
      <c r="B13" s="45" t="s">
        <v>40</v>
      </c>
    </row>
    <row r="14" spans="1:2" x14ac:dyDescent="0.25">
      <c r="A14" s="1" t="s">
        <v>46</v>
      </c>
      <c r="B14" s="45" t="s">
        <v>54</v>
      </c>
    </row>
    <row r="15" spans="1:2" x14ac:dyDescent="0.25">
      <c r="A15" s="1" t="s">
        <v>46</v>
      </c>
      <c r="B15" s="45" t="s">
        <v>59</v>
      </c>
    </row>
    <row r="16" spans="1:2" x14ac:dyDescent="0.25">
      <c r="A16" s="1" t="s">
        <v>46</v>
      </c>
      <c r="B16" s="45" t="s">
        <v>81</v>
      </c>
    </row>
    <row r="17" spans="1:2" x14ac:dyDescent="0.25">
      <c r="A17" s="1" t="s">
        <v>46</v>
      </c>
      <c r="B17" s="45" t="s">
        <v>90</v>
      </c>
    </row>
    <row r="18" spans="1:2" x14ac:dyDescent="0.25">
      <c r="A18" s="1" t="s">
        <v>46</v>
      </c>
      <c r="B18" s="45" t="s">
        <v>92</v>
      </c>
    </row>
    <row r="19" spans="1:2" x14ac:dyDescent="0.25">
      <c r="A19" s="1" t="s">
        <v>46</v>
      </c>
      <c r="B19" s="45" t="s">
        <v>38</v>
      </c>
    </row>
    <row r="20" spans="1:2" x14ac:dyDescent="0.25">
      <c r="A20" s="1" t="s">
        <v>46</v>
      </c>
      <c r="B20" s="45" t="s">
        <v>41</v>
      </c>
    </row>
    <row r="21" spans="1:2" x14ac:dyDescent="0.25">
      <c r="A21" s="1" t="s">
        <v>46</v>
      </c>
      <c r="B21" s="45" t="s">
        <v>77</v>
      </c>
    </row>
    <row r="22" spans="1:2" x14ac:dyDescent="0.25">
      <c r="A22" s="1" t="s">
        <v>46</v>
      </c>
      <c r="B22" s="45" t="s">
        <v>91</v>
      </c>
    </row>
    <row r="23" spans="1:2" x14ac:dyDescent="0.25">
      <c r="A23" s="1" t="s">
        <v>46</v>
      </c>
      <c r="B23" s="45" t="s">
        <v>42</v>
      </c>
    </row>
    <row r="24" spans="1:2" x14ac:dyDescent="0.25">
      <c r="A24" s="1" t="s">
        <v>46</v>
      </c>
      <c r="B24" s="45" t="s">
        <v>43</v>
      </c>
    </row>
    <row r="25" spans="1:2" x14ac:dyDescent="0.25">
      <c r="A25" s="1" t="s">
        <v>46</v>
      </c>
      <c r="B25" s="45" t="s">
        <v>44</v>
      </c>
    </row>
    <row r="26" spans="1:2" ht="30" x14ac:dyDescent="0.25">
      <c r="A26" s="1" t="s">
        <v>46</v>
      </c>
      <c r="B26" s="45" t="s">
        <v>68</v>
      </c>
    </row>
    <row r="27" spans="1:2" x14ac:dyDescent="0.25">
      <c r="A27" s="68"/>
    </row>
    <row r="28" spans="1:2" x14ac:dyDescent="0.25">
      <c r="A28" s="1"/>
    </row>
    <row r="29" spans="1:2" x14ac:dyDescent="0.25">
      <c r="A29" s="1" t="s">
        <v>46</v>
      </c>
      <c r="B29" s="45" t="s">
        <v>45</v>
      </c>
    </row>
    <row r="31" spans="1:2" x14ac:dyDescent="0.25">
      <c r="A31" s="1" t="s">
        <v>46</v>
      </c>
      <c r="B31" s="45" t="s">
        <v>69</v>
      </c>
    </row>
    <row r="32" spans="1:2" ht="30" x14ac:dyDescent="0.25">
      <c r="A32" s="1" t="s">
        <v>46</v>
      </c>
      <c r="B32" s="45" t="s">
        <v>99</v>
      </c>
    </row>
    <row r="33" spans="1:2" ht="30" x14ac:dyDescent="0.25">
      <c r="A33" s="1" t="s">
        <v>46</v>
      </c>
      <c r="B33" s="65" t="s">
        <v>73</v>
      </c>
    </row>
    <row r="34" spans="1:2" x14ac:dyDescent="0.25">
      <c r="A34" s="70"/>
    </row>
    <row r="35" spans="1:2" x14ac:dyDescent="0.25">
      <c r="A35" s="1" t="s">
        <v>46</v>
      </c>
      <c r="B35" s="45" t="s">
        <v>47</v>
      </c>
    </row>
    <row r="36" spans="1:2" x14ac:dyDescent="0.25">
      <c r="A36" s="1" t="s">
        <v>46</v>
      </c>
      <c r="B36" s="45" t="s">
        <v>48</v>
      </c>
    </row>
    <row r="37" spans="1:2" x14ac:dyDescent="0.25">
      <c r="A37" s="1" t="s">
        <v>46</v>
      </c>
    </row>
    <row r="38" spans="1:2" ht="30" x14ac:dyDescent="0.25">
      <c r="A38" s="1" t="s">
        <v>46</v>
      </c>
      <c r="B38" s="65" t="s">
        <v>61</v>
      </c>
    </row>
    <row r="39" spans="1:2" x14ac:dyDescent="0.25">
      <c r="A39" s="1"/>
    </row>
    <row r="40" spans="1:2" x14ac:dyDescent="0.25">
      <c r="A40" s="1"/>
    </row>
    <row r="41" spans="1:2" x14ac:dyDescent="0.25">
      <c r="A41" s="1"/>
    </row>
  </sheetData>
  <sheetProtection algorithmName="SHA-512" hashValue="4I45aHwaUZAXe7Fx94qRKyraVRKPPNvW00cWqcg1xmeBOfFufHIyPSDDrjfTzoNxK1v6oorhz+awl3h3yZhSJA==" saltValue="aIwaG2Ap8LaEjtSWMvu+PQ==" spinCount="100000" sheet="1" selectLockedCells="1"/>
  <hyperlinks>
    <hyperlink ref="B3" r:id="rId1" xr:uid="{EF21494B-A97C-4CE1-B247-9F802194B84F}"/>
    <hyperlink ref="B2" r:id="rId2" xr:uid="{286091EE-435D-49C8-9652-1962405264B5}"/>
  </hyperlinks>
  <pageMargins left="0.7" right="0.7" top="0.75" bottom="0.75" header="0.3" footer="0.3"/>
  <pageSetup scale="88"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I54"/>
  <sheetViews>
    <sheetView zoomScaleNormal="100" workbookViewId="0">
      <selection activeCell="C6" sqref="C6"/>
    </sheetView>
  </sheetViews>
  <sheetFormatPr defaultRowHeight="15" x14ac:dyDescent="0.25"/>
  <cols>
    <col min="1" max="1" width="28.42578125" bestFit="1" customWidth="1"/>
    <col min="2" max="3" width="11.7109375" customWidth="1"/>
    <col min="4" max="4" width="12.140625" style="83" hidden="1" customWidth="1"/>
    <col min="5" max="5" width="14.28515625" style="26" customWidth="1"/>
    <col min="6" max="6" width="15.5703125" style="26" customWidth="1"/>
    <col min="7" max="7" width="18.5703125" style="26" customWidth="1"/>
    <col min="9" max="9" width="111" customWidth="1"/>
  </cols>
  <sheetData>
    <row r="1" spans="1:9" ht="43.5" customHeight="1" thickBot="1" x14ac:dyDescent="0.3">
      <c r="A1" s="98" t="s">
        <v>97</v>
      </c>
      <c r="B1" s="98"/>
      <c r="C1" s="98"/>
      <c r="D1" s="98"/>
      <c r="E1" s="98"/>
      <c r="F1" s="98"/>
      <c r="G1" s="98"/>
    </row>
    <row r="2" spans="1:9" ht="43.5" customHeight="1" thickBot="1" x14ac:dyDescent="0.4">
      <c r="A2" s="88">
        <f>'412 Travel Summary'!A4</f>
        <v>0</v>
      </c>
      <c r="B2" s="48"/>
      <c r="C2" s="48"/>
      <c r="D2" s="48"/>
      <c r="E2" s="48"/>
      <c r="F2" s="48"/>
      <c r="G2" s="88" t="s">
        <v>98</v>
      </c>
    </row>
    <row r="3" spans="1:9" ht="93.75" x14ac:dyDescent="0.3">
      <c r="A3" s="7" t="s">
        <v>27</v>
      </c>
      <c r="B3" s="56" t="s">
        <v>11</v>
      </c>
      <c r="C3" s="57" t="s">
        <v>32</v>
      </c>
      <c r="D3" s="77" t="s">
        <v>75</v>
      </c>
      <c r="E3" s="58" t="s">
        <v>94</v>
      </c>
      <c r="F3" s="58" t="s">
        <v>93</v>
      </c>
      <c r="G3" s="59" t="s">
        <v>20</v>
      </c>
      <c r="I3" s="67" t="s">
        <v>66</v>
      </c>
    </row>
    <row r="4" spans="1:9" ht="15" customHeight="1" x14ac:dyDescent="0.3">
      <c r="A4" s="60" t="s">
        <v>82</v>
      </c>
      <c r="B4" s="61"/>
      <c r="C4" s="62"/>
      <c r="D4" s="78"/>
      <c r="E4" s="63">
        <f>SUM(E5:E7)</f>
        <v>0</v>
      </c>
      <c r="F4" s="63">
        <f>SUM(F5:F7)</f>
        <v>0</v>
      </c>
      <c r="G4" s="54">
        <f>IF(E4&gt;(37.5),37.5-(F4),(SUM(G5:G7)))</f>
        <v>0</v>
      </c>
    </row>
    <row r="5" spans="1:9" ht="15" customHeight="1" x14ac:dyDescent="0.25">
      <c r="A5" s="5" t="s">
        <v>28</v>
      </c>
      <c r="B5" s="95"/>
      <c r="C5" s="71"/>
      <c r="D5" s="84"/>
      <c r="E5" s="64"/>
      <c r="F5" s="64"/>
      <c r="G5" s="50">
        <f>E5+-F5</f>
        <v>0</v>
      </c>
      <c r="I5" t="s">
        <v>72</v>
      </c>
    </row>
    <row r="6" spans="1:9" ht="15" customHeight="1" x14ac:dyDescent="0.25">
      <c r="A6" s="5" t="s">
        <v>29</v>
      </c>
      <c r="B6" s="95"/>
      <c r="C6" s="71"/>
      <c r="D6" s="84"/>
      <c r="E6" s="64"/>
      <c r="F6" s="64"/>
      <c r="G6" s="50">
        <f>E6+-F6</f>
        <v>0</v>
      </c>
    </row>
    <row r="7" spans="1:9" ht="15" customHeight="1" x14ac:dyDescent="0.25">
      <c r="A7" s="5" t="s">
        <v>30</v>
      </c>
      <c r="B7" s="95"/>
      <c r="C7" s="71"/>
      <c r="D7" s="84"/>
      <c r="E7" s="64"/>
      <c r="F7" s="64"/>
      <c r="G7" s="50">
        <f>E7+-F7</f>
        <v>0</v>
      </c>
      <c r="I7" s="102" t="s">
        <v>95</v>
      </c>
    </row>
    <row r="8" spans="1:9" ht="15" customHeight="1" x14ac:dyDescent="0.25">
      <c r="A8" s="24" t="s">
        <v>83</v>
      </c>
      <c r="B8" s="6"/>
      <c r="C8" s="6"/>
      <c r="D8" s="79"/>
      <c r="E8" s="43">
        <f>SUM(E9:E11)</f>
        <v>0</v>
      </c>
      <c r="F8" s="43">
        <f>SUM(F9:F11)</f>
        <v>0</v>
      </c>
      <c r="G8" s="54">
        <f>IF(E8&gt;(50),50-(F8),(SUM(G9:G11)))</f>
        <v>0</v>
      </c>
      <c r="H8" s="1"/>
      <c r="I8" s="102"/>
    </row>
    <row r="9" spans="1:9" ht="15" customHeight="1" x14ac:dyDescent="0.25">
      <c r="A9" s="5" t="s">
        <v>28</v>
      </c>
      <c r="B9" s="93"/>
      <c r="C9" s="71"/>
      <c r="D9" s="84"/>
      <c r="E9" s="15"/>
      <c r="F9" s="15"/>
      <c r="G9" s="50">
        <f>E9+-F9</f>
        <v>0</v>
      </c>
      <c r="H9" s="1"/>
      <c r="I9" s="45"/>
    </row>
    <row r="10" spans="1:9" ht="15" customHeight="1" x14ac:dyDescent="0.25">
      <c r="A10" s="5" t="s">
        <v>29</v>
      </c>
      <c r="B10" s="93"/>
      <c r="C10" s="71"/>
      <c r="D10" s="84"/>
      <c r="E10" s="15"/>
      <c r="F10" s="15"/>
      <c r="G10" s="50">
        <f>E10+-F10</f>
        <v>0</v>
      </c>
      <c r="H10" s="1"/>
      <c r="I10" s="45"/>
    </row>
    <row r="11" spans="1:9" ht="15" customHeight="1" x14ac:dyDescent="0.25">
      <c r="A11" s="5" t="s">
        <v>30</v>
      </c>
      <c r="B11" s="93"/>
      <c r="C11" s="71"/>
      <c r="D11" s="84"/>
      <c r="E11" s="15"/>
      <c r="F11" s="15"/>
      <c r="G11" s="50">
        <f>E11+-F11</f>
        <v>0</v>
      </c>
      <c r="H11" s="1"/>
      <c r="I11" s="45"/>
    </row>
    <row r="12" spans="1:9" ht="15" customHeight="1" x14ac:dyDescent="0.25">
      <c r="A12" s="24" t="s">
        <v>84</v>
      </c>
      <c r="B12" s="6"/>
      <c r="C12" s="52"/>
      <c r="D12" s="80"/>
      <c r="E12" s="43">
        <f>SUM(E13:E15)</f>
        <v>0</v>
      </c>
      <c r="F12" s="43">
        <f>SUM(F13:F15)</f>
        <v>0</v>
      </c>
      <c r="G12" s="54">
        <f>IF(E12&gt;(50),50-(F12),(SUM(G13:G15)))</f>
        <v>0</v>
      </c>
      <c r="H12" s="1"/>
      <c r="I12" s="45"/>
    </row>
    <row r="13" spans="1:9" ht="15" customHeight="1" x14ac:dyDescent="0.25">
      <c r="A13" s="5" t="s">
        <v>28</v>
      </c>
      <c r="B13" s="93"/>
      <c r="C13" s="71"/>
      <c r="D13" s="84"/>
      <c r="E13" s="15"/>
      <c r="F13" s="15"/>
      <c r="G13" s="50">
        <f>E13+-F13</f>
        <v>0</v>
      </c>
      <c r="H13" s="1"/>
      <c r="I13" s="45"/>
    </row>
    <row r="14" spans="1:9" ht="15" customHeight="1" x14ac:dyDescent="0.25">
      <c r="A14" s="5" t="s">
        <v>29</v>
      </c>
      <c r="B14" s="93"/>
      <c r="C14" s="71"/>
      <c r="D14" s="84"/>
      <c r="E14" s="15"/>
      <c r="F14" s="15"/>
      <c r="G14" s="50">
        <f>E14+-F14</f>
        <v>0</v>
      </c>
      <c r="H14" s="1"/>
      <c r="I14" s="45"/>
    </row>
    <row r="15" spans="1:9" ht="15" customHeight="1" x14ac:dyDescent="0.25">
      <c r="A15" s="5" t="s">
        <v>30</v>
      </c>
      <c r="B15" s="93"/>
      <c r="C15" s="71"/>
      <c r="D15" s="84"/>
      <c r="E15" s="15"/>
      <c r="F15" s="15"/>
      <c r="G15" s="50">
        <f>E15+-F15</f>
        <v>0</v>
      </c>
      <c r="H15" s="1"/>
      <c r="I15" s="45"/>
    </row>
    <row r="16" spans="1:9" ht="15" customHeight="1" x14ac:dyDescent="0.25">
      <c r="A16" s="24" t="s">
        <v>85</v>
      </c>
      <c r="B16" s="6"/>
      <c r="C16" s="52"/>
      <c r="D16" s="80"/>
      <c r="E16" s="43">
        <f>SUM(E17:E19)</f>
        <v>0</v>
      </c>
      <c r="F16" s="43">
        <f>SUM(F17:F19)</f>
        <v>0</v>
      </c>
      <c r="G16" s="54">
        <f>IF(E16&gt;(50),50-(F16),(SUM(G17:G19)))</f>
        <v>0</v>
      </c>
    </row>
    <row r="17" spans="1:7" ht="15" customHeight="1" x14ac:dyDescent="0.25">
      <c r="A17" s="5" t="s">
        <v>28</v>
      </c>
      <c r="B17" s="93"/>
      <c r="C17" s="71"/>
      <c r="D17" s="84"/>
      <c r="E17" s="15"/>
      <c r="F17" s="15"/>
      <c r="G17" s="50">
        <f>E17+-F17</f>
        <v>0</v>
      </c>
    </row>
    <row r="18" spans="1:7" ht="15" customHeight="1" x14ac:dyDescent="0.25">
      <c r="A18" s="5" t="s">
        <v>29</v>
      </c>
      <c r="B18" s="93"/>
      <c r="C18" s="71"/>
      <c r="D18" s="84"/>
      <c r="E18" s="15"/>
      <c r="F18" s="15"/>
      <c r="G18" s="50">
        <f>E18+-F18</f>
        <v>0</v>
      </c>
    </row>
    <row r="19" spans="1:7" ht="15" customHeight="1" x14ac:dyDescent="0.25">
      <c r="A19" s="5" t="s">
        <v>30</v>
      </c>
      <c r="B19" s="93"/>
      <c r="C19" s="71"/>
      <c r="D19" s="84"/>
      <c r="E19" s="15"/>
      <c r="F19" s="15"/>
      <c r="G19" s="50">
        <f>E19+-F19</f>
        <v>0</v>
      </c>
    </row>
    <row r="20" spans="1:7" ht="15" customHeight="1" x14ac:dyDescent="0.25">
      <c r="A20" s="24" t="s">
        <v>86</v>
      </c>
      <c r="B20" s="6"/>
      <c r="C20" s="52"/>
      <c r="D20" s="80"/>
      <c r="E20" s="43">
        <f>SUM(E21:E23)</f>
        <v>0</v>
      </c>
      <c r="F20" s="43">
        <f>SUM(F21:F23)</f>
        <v>0</v>
      </c>
      <c r="G20" s="54">
        <f>IF(E20&gt;(50),50-(F20),(SUM(G21:G23)))</f>
        <v>0</v>
      </c>
    </row>
    <row r="21" spans="1:7" ht="15" customHeight="1" x14ac:dyDescent="0.25">
      <c r="A21" s="5" t="s">
        <v>28</v>
      </c>
      <c r="B21" s="93"/>
      <c r="C21" s="71"/>
      <c r="D21" s="84"/>
      <c r="E21" s="15"/>
      <c r="F21" s="15"/>
      <c r="G21" s="50">
        <f>E21+-F21</f>
        <v>0</v>
      </c>
    </row>
    <row r="22" spans="1:7" ht="15" customHeight="1" x14ac:dyDescent="0.25">
      <c r="A22" s="5" t="s">
        <v>29</v>
      </c>
      <c r="B22" s="93"/>
      <c r="C22" s="71"/>
      <c r="D22" s="84"/>
      <c r="E22" s="15"/>
      <c r="F22" s="15"/>
      <c r="G22" s="50">
        <f>E22+-F22</f>
        <v>0</v>
      </c>
    </row>
    <row r="23" spans="1:7" ht="15" customHeight="1" x14ac:dyDescent="0.25">
      <c r="A23" s="5" t="s">
        <v>30</v>
      </c>
      <c r="B23" s="93"/>
      <c r="C23" s="71"/>
      <c r="D23" s="84"/>
      <c r="E23" s="15"/>
      <c r="F23" s="15"/>
      <c r="G23" s="50">
        <f>E23+-F23</f>
        <v>0</v>
      </c>
    </row>
    <row r="24" spans="1:7" ht="15" customHeight="1" x14ac:dyDescent="0.25">
      <c r="A24" s="24" t="s">
        <v>87</v>
      </c>
      <c r="B24" s="6"/>
      <c r="C24" s="52"/>
      <c r="D24" s="80"/>
      <c r="E24" s="43">
        <f>SUM(E25:E27)</f>
        <v>0</v>
      </c>
      <c r="F24" s="43">
        <f>SUM(F25:F27)</f>
        <v>0</v>
      </c>
      <c r="G24" s="54">
        <f>IF(E24&gt;(50),50-(F24),(SUM(G25:G27)))</f>
        <v>0</v>
      </c>
    </row>
    <row r="25" spans="1:7" ht="15" customHeight="1" x14ac:dyDescent="0.25">
      <c r="A25" s="5" t="s">
        <v>28</v>
      </c>
      <c r="B25" s="93"/>
      <c r="C25" s="71"/>
      <c r="D25" s="84"/>
      <c r="E25" s="15"/>
      <c r="F25" s="15"/>
      <c r="G25" s="50">
        <f>E25+-F25</f>
        <v>0</v>
      </c>
    </row>
    <row r="26" spans="1:7" ht="15" customHeight="1" x14ac:dyDescent="0.25">
      <c r="A26" s="5" t="s">
        <v>29</v>
      </c>
      <c r="B26" s="93"/>
      <c r="C26" s="71"/>
      <c r="D26" s="84"/>
      <c r="E26" s="15"/>
      <c r="F26" s="15"/>
      <c r="G26" s="50">
        <f>E26+-F26</f>
        <v>0</v>
      </c>
    </row>
    <row r="27" spans="1:7" ht="15" customHeight="1" x14ac:dyDescent="0.25">
      <c r="A27" s="5" t="s">
        <v>30</v>
      </c>
      <c r="B27" s="93"/>
      <c r="C27" s="71"/>
      <c r="D27" s="84"/>
      <c r="E27" s="15"/>
      <c r="F27" s="15"/>
      <c r="G27" s="50">
        <f>E27+-F27</f>
        <v>0</v>
      </c>
    </row>
    <row r="28" spans="1:7" ht="15" customHeight="1" x14ac:dyDescent="0.3">
      <c r="A28" s="60" t="s">
        <v>82</v>
      </c>
      <c r="B28" s="61"/>
      <c r="C28" s="62"/>
      <c r="D28" s="78"/>
      <c r="E28" s="63">
        <f>SUM(E29:E31)</f>
        <v>0</v>
      </c>
      <c r="F28" s="63">
        <f>SUM(F29:F31)</f>
        <v>0</v>
      </c>
      <c r="G28" s="54">
        <f>IF(E28&gt;(37.5),37.5-(F28),(SUM(G29:G31)))</f>
        <v>0</v>
      </c>
    </row>
    <row r="29" spans="1:7" ht="15" customHeight="1" x14ac:dyDescent="0.25">
      <c r="A29" s="49" t="s">
        <v>28</v>
      </c>
      <c r="B29" s="93"/>
      <c r="C29" s="71"/>
      <c r="D29" s="84"/>
      <c r="E29" s="15"/>
      <c r="F29" s="15"/>
      <c r="G29" s="53">
        <f>E29+-F29</f>
        <v>0</v>
      </c>
    </row>
    <row r="30" spans="1:7" ht="15" customHeight="1" x14ac:dyDescent="0.25">
      <c r="A30" s="49" t="s">
        <v>29</v>
      </c>
      <c r="B30" s="93"/>
      <c r="C30" s="71"/>
      <c r="D30" s="84"/>
      <c r="E30" s="15"/>
      <c r="F30" s="15"/>
      <c r="G30" s="53">
        <f>E30+-F30</f>
        <v>0</v>
      </c>
    </row>
    <row r="31" spans="1:7" ht="15" customHeight="1" x14ac:dyDescent="0.25">
      <c r="A31" s="49" t="s">
        <v>30</v>
      </c>
      <c r="B31" s="93"/>
      <c r="C31" s="71"/>
      <c r="D31" s="84"/>
      <c r="E31" s="15"/>
      <c r="F31" s="15"/>
      <c r="G31" s="53">
        <f>E31+-F31</f>
        <v>0</v>
      </c>
    </row>
    <row r="32" spans="1:7" ht="15" customHeight="1" x14ac:dyDescent="0.25">
      <c r="A32" s="69" t="s">
        <v>70</v>
      </c>
      <c r="B32" s="6"/>
      <c r="C32" s="6"/>
      <c r="D32" s="79"/>
      <c r="E32" s="43">
        <f>E28+E24+E20+E16+E12+E8+E4</f>
        <v>0</v>
      </c>
      <c r="F32" s="43">
        <f t="shared" ref="F32" si="0">F28+F24+F20+F16+F12+F8+F4</f>
        <v>0</v>
      </c>
      <c r="G32" s="43">
        <f>G28+G24+G20+G16+G12+G8+G4</f>
        <v>0</v>
      </c>
    </row>
    <row r="33" spans="1:7" ht="15" customHeight="1" x14ac:dyDescent="0.25">
      <c r="A33" s="99" t="s">
        <v>31</v>
      </c>
      <c r="B33" s="100"/>
      <c r="C33" s="100"/>
      <c r="D33" s="100"/>
      <c r="E33" s="100"/>
      <c r="F33" s="100"/>
      <c r="G33" s="101"/>
    </row>
    <row r="34" spans="1:7" ht="15" customHeight="1" x14ac:dyDescent="0.25">
      <c r="A34" s="24"/>
      <c r="B34" s="6"/>
      <c r="C34" s="6"/>
      <c r="D34" s="79"/>
      <c r="E34" s="43">
        <f>SUM(E35:E42)</f>
        <v>0</v>
      </c>
      <c r="F34" s="43">
        <f>SUM(F35:F42)</f>
        <v>0</v>
      </c>
      <c r="G34" s="43">
        <f>SUM(G35:G42)</f>
        <v>0</v>
      </c>
    </row>
    <row r="35" spans="1:7" ht="15" customHeight="1" x14ac:dyDescent="0.25">
      <c r="A35" s="14"/>
      <c r="B35" s="93"/>
      <c r="C35" s="71"/>
      <c r="D35" s="81"/>
      <c r="E35" s="15"/>
      <c r="F35" s="15"/>
      <c r="G35" s="21">
        <f t="shared" ref="G35:G42" si="1">E35+-F35</f>
        <v>0</v>
      </c>
    </row>
    <row r="36" spans="1:7" ht="15" customHeight="1" x14ac:dyDescent="0.25">
      <c r="A36" s="14"/>
      <c r="B36" s="93"/>
      <c r="C36" s="71"/>
      <c r="D36" s="81"/>
      <c r="E36" s="15"/>
      <c r="F36" s="15"/>
      <c r="G36" s="21">
        <f t="shared" si="1"/>
        <v>0</v>
      </c>
    </row>
    <row r="37" spans="1:7" ht="15" customHeight="1" x14ac:dyDescent="0.25">
      <c r="A37" s="14"/>
      <c r="B37" s="93"/>
      <c r="C37" s="71"/>
      <c r="D37" s="81"/>
      <c r="E37" s="15"/>
      <c r="F37" s="15"/>
      <c r="G37" s="21">
        <f t="shared" si="1"/>
        <v>0</v>
      </c>
    </row>
    <row r="38" spans="1:7" ht="15" customHeight="1" x14ac:dyDescent="0.25">
      <c r="A38" s="14"/>
      <c r="B38" s="93"/>
      <c r="C38" s="71"/>
      <c r="D38" s="81"/>
      <c r="E38" s="15"/>
      <c r="F38" s="15"/>
      <c r="G38" s="21">
        <f t="shared" si="1"/>
        <v>0</v>
      </c>
    </row>
    <row r="39" spans="1:7" ht="15" customHeight="1" x14ac:dyDescent="0.25">
      <c r="A39" s="14"/>
      <c r="B39" s="93"/>
      <c r="C39" s="71"/>
      <c r="D39" s="81"/>
      <c r="E39" s="15"/>
      <c r="F39" s="15"/>
      <c r="G39" s="21">
        <f t="shared" si="1"/>
        <v>0</v>
      </c>
    </row>
    <row r="40" spans="1:7" ht="15" customHeight="1" x14ac:dyDescent="0.25">
      <c r="A40" s="14"/>
      <c r="B40" s="93"/>
      <c r="C40" s="71"/>
      <c r="D40" s="81"/>
      <c r="E40" s="15"/>
      <c r="F40" s="15"/>
      <c r="G40" s="21">
        <f t="shared" si="1"/>
        <v>0</v>
      </c>
    </row>
    <row r="41" spans="1:7" ht="15" customHeight="1" x14ac:dyDescent="0.25">
      <c r="A41" s="14"/>
      <c r="B41" s="93"/>
      <c r="C41" s="71"/>
      <c r="D41" s="81"/>
      <c r="E41" s="15"/>
      <c r="F41" s="15"/>
      <c r="G41" s="21">
        <f t="shared" si="1"/>
        <v>0</v>
      </c>
    </row>
    <row r="42" spans="1:7" ht="15" customHeight="1" x14ac:dyDescent="0.25">
      <c r="A42" s="14"/>
      <c r="B42" s="93"/>
      <c r="C42" s="71"/>
      <c r="D42" s="81"/>
      <c r="E42" s="15"/>
      <c r="F42" s="15"/>
      <c r="G42" s="21">
        <f t="shared" si="1"/>
        <v>0</v>
      </c>
    </row>
    <row r="43" spans="1:7" ht="15" customHeight="1" thickBot="1" x14ac:dyDescent="0.3">
      <c r="A43" s="72" t="s">
        <v>71</v>
      </c>
      <c r="B43" s="73"/>
      <c r="C43" s="74"/>
      <c r="D43" s="82"/>
      <c r="E43" s="75">
        <f>E34+E32</f>
        <v>0</v>
      </c>
      <c r="F43" s="75">
        <f t="shared" ref="F43:G43" si="2">F34+F32</f>
        <v>0</v>
      </c>
      <c r="G43" s="76">
        <f t="shared" si="2"/>
        <v>0</v>
      </c>
    </row>
    <row r="45" spans="1:7" x14ac:dyDescent="0.25">
      <c r="A45" s="71"/>
    </row>
    <row r="46" spans="1:7" x14ac:dyDescent="0.25">
      <c r="A46" s="71"/>
    </row>
    <row r="47" spans="1:7" x14ac:dyDescent="0.25">
      <c r="A47" s="71"/>
    </row>
    <row r="48" spans="1:7" x14ac:dyDescent="0.25">
      <c r="A48" s="71"/>
    </row>
    <row r="49" spans="1:1" x14ac:dyDescent="0.25">
      <c r="A49" s="71"/>
    </row>
    <row r="50" spans="1:1" x14ac:dyDescent="0.25">
      <c r="A50" s="71"/>
    </row>
    <row r="51" spans="1:1" x14ac:dyDescent="0.25">
      <c r="A51" s="71"/>
    </row>
    <row r="52" spans="1:1" x14ac:dyDescent="0.25">
      <c r="A52" s="71"/>
    </row>
    <row r="53" spans="1:1" x14ac:dyDescent="0.25">
      <c r="A53" s="71"/>
    </row>
    <row r="54" spans="1:1" x14ac:dyDescent="0.25">
      <c r="A54" s="71"/>
    </row>
  </sheetData>
  <sheetProtection algorithmName="SHA-512" hashValue="PHMMOu8/wkVxCvl0twUCEPg0OYZN+0pcSaeOSAXdxIWAcd2/wQ3ylfDxOROpdeVCqze0KN27ciys0ZBbflMXQQ==" saltValue="497qoee+tOWLsPZ2iETZww==" spinCount="100000" sheet="1" selectLockedCells="1"/>
  <mergeCells count="3">
    <mergeCell ref="A1:G1"/>
    <mergeCell ref="A33:G33"/>
    <mergeCell ref="I7:I8"/>
  </mergeCells>
  <pageMargins left="0.7" right="0.7" top="0.75" bottom="0.75" header="0.3" footer="0.3"/>
  <pageSetup scale="9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G38"/>
  <sheetViews>
    <sheetView zoomScaleNormal="100" workbookViewId="0">
      <selection activeCell="B6" sqref="B6"/>
    </sheetView>
  </sheetViews>
  <sheetFormatPr defaultRowHeight="15" x14ac:dyDescent="0.25"/>
  <cols>
    <col min="1" max="1" width="34.42578125" bestFit="1" customWidth="1"/>
    <col min="2" max="2" width="11.7109375" customWidth="1"/>
    <col min="3" max="5" width="15.7109375" style="2" customWidth="1"/>
  </cols>
  <sheetData>
    <row r="1" spans="1:7" ht="66" customHeight="1" x14ac:dyDescent="0.35">
      <c r="A1" s="103" t="s">
        <v>26</v>
      </c>
      <c r="B1" s="103"/>
      <c r="C1" s="103"/>
      <c r="D1" s="103"/>
      <c r="E1" s="103"/>
    </row>
    <row r="2" spans="1:7" ht="18.75" customHeight="1" thickBot="1" x14ac:dyDescent="0.4">
      <c r="A2" s="88">
        <f>'412 Travel Summary'!A4</f>
        <v>0</v>
      </c>
      <c r="B2" s="88"/>
      <c r="C2" s="88"/>
      <c r="D2" s="88"/>
      <c r="E2" s="88" t="s">
        <v>96</v>
      </c>
    </row>
    <row r="3" spans="1:7" ht="104.25" customHeight="1" x14ac:dyDescent="0.3">
      <c r="A3" s="7" t="s">
        <v>10</v>
      </c>
      <c r="B3" s="57" t="s">
        <v>65</v>
      </c>
      <c r="C3" s="58" t="s">
        <v>94</v>
      </c>
      <c r="D3" s="58" t="s">
        <v>93</v>
      </c>
      <c r="E3" s="8" t="s">
        <v>20</v>
      </c>
    </row>
    <row r="4" spans="1:7" x14ac:dyDescent="0.25">
      <c r="A4" s="5"/>
      <c r="B4" s="3"/>
      <c r="C4" s="13"/>
      <c r="D4" s="13"/>
      <c r="E4" s="4"/>
      <c r="G4" t="s">
        <v>72</v>
      </c>
    </row>
    <row r="5" spans="1:7" x14ac:dyDescent="0.25">
      <c r="A5" s="9" t="s">
        <v>9</v>
      </c>
      <c r="B5" s="6"/>
      <c r="C5" s="12">
        <f>SUM(C6:C14)</f>
        <v>0</v>
      </c>
      <c r="D5" s="12">
        <f>SUM(D6:D14)</f>
        <v>0</v>
      </c>
      <c r="E5" s="11">
        <f>SUM(E6:E14)</f>
        <v>0</v>
      </c>
    </row>
    <row r="6" spans="1:7" x14ac:dyDescent="0.25">
      <c r="A6" s="14"/>
      <c r="B6" s="93"/>
      <c r="C6" s="15"/>
      <c r="D6" s="15"/>
      <c r="E6" s="21">
        <f t="shared" ref="E6:E14" si="0">C6+-D6</f>
        <v>0</v>
      </c>
    </row>
    <row r="7" spans="1:7" x14ac:dyDescent="0.25">
      <c r="A7" s="14"/>
      <c r="B7" s="93"/>
      <c r="C7" s="15"/>
      <c r="D7" s="15"/>
      <c r="E7" s="21">
        <f t="shared" si="0"/>
        <v>0</v>
      </c>
    </row>
    <row r="8" spans="1:7" x14ac:dyDescent="0.25">
      <c r="A8" s="14"/>
      <c r="B8" s="93"/>
      <c r="C8" s="15"/>
      <c r="D8" s="15"/>
      <c r="E8" s="21">
        <f t="shared" si="0"/>
        <v>0</v>
      </c>
    </row>
    <row r="9" spans="1:7" x14ac:dyDescent="0.25">
      <c r="A9" s="14"/>
      <c r="B9" s="93"/>
      <c r="C9" s="15"/>
      <c r="D9" s="15"/>
      <c r="E9" s="21">
        <f t="shared" si="0"/>
        <v>0</v>
      </c>
    </row>
    <row r="10" spans="1:7" x14ac:dyDescent="0.25">
      <c r="A10" s="14"/>
      <c r="B10" s="93"/>
      <c r="C10" s="15"/>
      <c r="D10" s="15"/>
      <c r="E10" s="21">
        <f t="shared" si="0"/>
        <v>0</v>
      </c>
    </row>
    <row r="11" spans="1:7" x14ac:dyDescent="0.25">
      <c r="A11" s="14"/>
      <c r="B11" s="93"/>
      <c r="C11" s="15"/>
      <c r="D11" s="15"/>
      <c r="E11" s="21">
        <f t="shared" si="0"/>
        <v>0</v>
      </c>
    </row>
    <row r="12" spans="1:7" x14ac:dyDescent="0.25">
      <c r="A12" s="14"/>
      <c r="B12" s="93"/>
      <c r="C12" s="15"/>
      <c r="D12" s="15"/>
      <c r="E12" s="21">
        <f t="shared" si="0"/>
        <v>0</v>
      </c>
    </row>
    <row r="13" spans="1:7" x14ac:dyDescent="0.25">
      <c r="A13" s="14"/>
      <c r="B13" s="93"/>
      <c r="C13" s="15"/>
      <c r="D13" s="15"/>
      <c r="E13" s="21">
        <f t="shared" si="0"/>
        <v>0</v>
      </c>
    </row>
    <row r="14" spans="1:7" x14ac:dyDescent="0.25">
      <c r="A14" s="14"/>
      <c r="B14" s="93"/>
      <c r="C14" s="15"/>
      <c r="D14" s="15"/>
      <c r="E14" s="21">
        <f t="shared" si="0"/>
        <v>0</v>
      </c>
    </row>
    <row r="15" spans="1:7" x14ac:dyDescent="0.25">
      <c r="A15" s="9" t="s">
        <v>13</v>
      </c>
      <c r="B15" s="6"/>
      <c r="C15" s="12">
        <f>SUM(C16:C19)</f>
        <v>0</v>
      </c>
      <c r="D15" s="12">
        <f>SUM(D16:D19)</f>
        <v>0</v>
      </c>
      <c r="E15" s="20">
        <f>SUM(E16:E19)</f>
        <v>0</v>
      </c>
    </row>
    <row r="16" spans="1:7" x14ac:dyDescent="0.25">
      <c r="A16" s="14"/>
      <c r="B16" s="93"/>
      <c r="C16" s="15"/>
      <c r="D16" s="15"/>
      <c r="E16" s="21">
        <f>C16+-D16</f>
        <v>0</v>
      </c>
    </row>
    <row r="17" spans="1:5" x14ac:dyDescent="0.25">
      <c r="A17" s="14"/>
      <c r="B17" s="93"/>
      <c r="C17" s="15"/>
      <c r="D17" s="15"/>
      <c r="E17" s="21">
        <f>C17+-D17</f>
        <v>0</v>
      </c>
    </row>
    <row r="18" spans="1:5" x14ac:dyDescent="0.25">
      <c r="A18" s="14"/>
      <c r="B18" s="93"/>
      <c r="C18" s="15"/>
      <c r="D18" s="15"/>
      <c r="E18" s="21">
        <f>C18+-D18</f>
        <v>0</v>
      </c>
    </row>
    <row r="19" spans="1:5" x14ac:dyDescent="0.25">
      <c r="A19" s="14"/>
      <c r="B19" s="93"/>
      <c r="C19" s="15"/>
      <c r="D19" s="15"/>
      <c r="E19" s="21">
        <f>C19+-D19</f>
        <v>0</v>
      </c>
    </row>
    <row r="20" spans="1:5" x14ac:dyDescent="0.25">
      <c r="A20" s="9" t="s">
        <v>14</v>
      </c>
      <c r="B20" s="6"/>
      <c r="C20" s="12">
        <f>SUM(C21:C26)</f>
        <v>0</v>
      </c>
      <c r="D20" s="12">
        <f>SUM(D21:D26)</f>
        <v>0</v>
      </c>
      <c r="E20" s="20">
        <f>SUM(E21:E26)</f>
        <v>0</v>
      </c>
    </row>
    <row r="21" spans="1:5" x14ac:dyDescent="0.25">
      <c r="A21" s="14"/>
      <c r="B21" s="93"/>
      <c r="C21" s="19"/>
      <c r="D21" s="19"/>
      <c r="E21" s="23">
        <f t="shared" ref="E21:E26" si="1">C21+-D21</f>
        <v>0</v>
      </c>
    </row>
    <row r="22" spans="1:5" x14ac:dyDescent="0.25">
      <c r="A22" s="14"/>
      <c r="B22" s="93"/>
      <c r="C22" s="19"/>
      <c r="D22" s="19"/>
      <c r="E22" s="23">
        <f t="shared" si="1"/>
        <v>0</v>
      </c>
    </row>
    <row r="23" spans="1:5" x14ac:dyDescent="0.25">
      <c r="A23" s="14"/>
      <c r="B23" s="93"/>
      <c r="C23" s="19"/>
      <c r="D23" s="19"/>
      <c r="E23" s="23">
        <f t="shared" si="1"/>
        <v>0</v>
      </c>
    </row>
    <row r="24" spans="1:5" x14ac:dyDescent="0.25">
      <c r="A24" s="14"/>
      <c r="B24" s="93"/>
      <c r="C24" s="19"/>
      <c r="D24" s="19"/>
      <c r="E24" s="23">
        <f t="shared" si="1"/>
        <v>0</v>
      </c>
    </row>
    <row r="25" spans="1:5" x14ac:dyDescent="0.25">
      <c r="A25" s="14"/>
      <c r="B25" s="93"/>
      <c r="C25" s="15"/>
      <c r="D25" s="15"/>
      <c r="E25" s="21">
        <f t="shared" si="1"/>
        <v>0</v>
      </c>
    </row>
    <row r="26" spans="1:5" x14ac:dyDescent="0.25">
      <c r="A26" s="14"/>
      <c r="B26" s="93"/>
      <c r="C26" s="15"/>
      <c r="D26" s="15"/>
      <c r="E26" s="21">
        <f t="shared" si="1"/>
        <v>0</v>
      </c>
    </row>
    <row r="27" spans="1:5" x14ac:dyDescent="0.25">
      <c r="A27" s="10" t="s">
        <v>18</v>
      </c>
      <c r="B27" s="6"/>
      <c r="C27" s="12">
        <f>SUM(C28:C38)</f>
        <v>0</v>
      </c>
      <c r="D27" s="12">
        <f>SUM(D28:D38)</f>
        <v>0</v>
      </c>
      <c r="E27" s="20">
        <f>SUM(E28:E38)</f>
        <v>0</v>
      </c>
    </row>
    <row r="28" spans="1:5" x14ac:dyDescent="0.25">
      <c r="A28" s="14"/>
      <c r="B28" s="93"/>
      <c r="C28" s="15"/>
      <c r="D28" s="15"/>
      <c r="E28" s="21">
        <f t="shared" ref="E28:E38" si="2">C28+-D28</f>
        <v>0</v>
      </c>
    </row>
    <row r="29" spans="1:5" x14ac:dyDescent="0.25">
      <c r="A29" s="14"/>
      <c r="B29" s="93"/>
      <c r="C29" s="15"/>
      <c r="D29" s="15"/>
      <c r="E29" s="21">
        <f t="shared" si="2"/>
        <v>0</v>
      </c>
    </row>
    <row r="30" spans="1:5" x14ac:dyDescent="0.25">
      <c r="A30" s="14"/>
      <c r="B30" s="93"/>
      <c r="C30" s="15"/>
      <c r="D30" s="15"/>
      <c r="E30" s="21">
        <f t="shared" si="2"/>
        <v>0</v>
      </c>
    </row>
    <row r="31" spans="1:5" x14ac:dyDescent="0.25">
      <c r="A31" s="14"/>
      <c r="B31" s="93"/>
      <c r="C31" s="15"/>
      <c r="D31" s="15"/>
      <c r="E31" s="21">
        <f t="shared" si="2"/>
        <v>0</v>
      </c>
    </row>
    <row r="32" spans="1:5" x14ac:dyDescent="0.25">
      <c r="A32" s="14"/>
      <c r="B32" s="93"/>
      <c r="C32" s="15"/>
      <c r="D32" s="15"/>
      <c r="E32" s="21">
        <f t="shared" si="2"/>
        <v>0</v>
      </c>
    </row>
    <row r="33" spans="1:5" x14ac:dyDescent="0.25">
      <c r="A33" s="14"/>
      <c r="B33" s="93"/>
      <c r="C33" s="15"/>
      <c r="D33" s="15"/>
      <c r="E33" s="21">
        <f t="shared" si="2"/>
        <v>0</v>
      </c>
    </row>
    <row r="34" spans="1:5" x14ac:dyDescent="0.25">
      <c r="A34" s="14"/>
      <c r="B34" s="93"/>
      <c r="C34" s="15"/>
      <c r="D34" s="15"/>
      <c r="E34" s="21">
        <f t="shared" si="2"/>
        <v>0</v>
      </c>
    </row>
    <row r="35" spans="1:5" x14ac:dyDescent="0.25">
      <c r="A35" s="14"/>
      <c r="B35" s="93"/>
      <c r="C35" s="15"/>
      <c r="D35" s="15"/>
      <c r="E35" s="21">
        <f t="shared" si="2"/>
        <v>0</v>
      </c>
    </row>
    <row r="36" spans="1:5" x14ac:dyDescent="0.25">
      <c r="A36" s="14"/>
      <c r="B36" s="93"/>
      <c r="C36" s="15"/>
      <c r="D36" s="15"/>
      <c r="E36" s="21">
        <f t="shared" si="2"/>
        <v>0</v>
      </c>
    </row>
    <row r="37" spans="1:5" x14ac:dyDescent="0.25">
      <c r="A37" s="14"/>
      <c r="B37" s="93"/>
      <c r="C37" s="15"/>
      <c r="D37" s="15"/>
      <c r="E37" s="21">
        <f t="shared" si="2"/>
        <v>0</v>
      </c>
    </row>
    <row r="38" spans="1:5" ht="15.75" thickBot="1" x14ac:dyDescent="0.3">
      <c r="A38" s="16"/>
      <c r="B38" s="94"/>
      <c r="C38" s="17"/>
      <c r="D38" s="17"/>
      <c r="E38" s="22">
        <f t="shared" si="2"/>
        <v>0</v>
      </c>
    </row>
  </sheetData>
  <sheetProtection algorithmName="SHA-512" hashValue="DG5YBZHBwLI+0b4a3FChwPRLSWQi3kTiIHqs7kkctiiJYeQc1isSJa+uQtF0MbCT51rgJaIBwMHHmnua2O24Xg==" saltValue="LdB2X8gD0/SLUxuadu08ow==" spinCount="100000" sheet="1" objects="1" scenarios="1" selectLockedCells="1"/>
  <mergeCells count="1">
    <mergeCell ref="A1:E1"/>
  </mergeCells>
  <pageMargins left="0.7" right="0.7" top="0.75" bottom="0.75" header="0.3" footer="0.3"/>
  <pageSetup scale="9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L42"/>
  <sheetViews>
    <sheetView topLeftCell="A18" zoomScaleNormal="100" workbookViewId="0">
      <selection activeCell="A6" sqref="A6"/>
    </sheetView>
  </sheetViews>
  <sheetFormatPr defaultRowHeight="20.100000000000001" customHeight="1" x14ac:dyDescent="0.25"/>
  <cols>
    <col min="1" max="1" width="52.85546875" customWidth="1"/>
    <col min="2" max="2" width="14" customWidth="1"/>
    <col min="3" max="3" width="17.7109375" customWidth="1"/>
    <col min="4" max="4" width="14.5703125" customWidth="1"/>
    <col min="5" max="5" width="41.5703125" customWidth="1"/>
    <col min="6" max="6" width="16.7109375" style="26" customWidth="1"/>
    <col min="7" max="7" width="97.28515625" bestFit="1" customWidth="1"/>
  </cols>
  <sheetData>
    <row r="1" spans="1:12" ht="20.100000000000001" customHeight="1" x14ac:dyDescent="0.35">
      <c r="A1" s="109" t="s">
        <v>101</v>
      </c>
      <c r="B1" s="109"/>
      <c r="C1" s="109"/>
      <c r="D1" s="109"/>
      <c r="E1" s="109"/>
      <c r="F1" s="47"/>
      <c r="G1" s="47"/>
      <c r="H1" s="108"/>
      <c r="I1" s="108"/>
      <c r="J1" s="108"/>
      <c r="K1" s="108"/>
      <c r="L1" s="108"/>
    </row>
    <row r="2" spans="1:12" ht="60.75" customHeight="1" x14ac:dyDescent="0.25">
      <c r="A2" s="102" t="s">
        <v>100</v>
      </c>
      <c r="B2" s="102"/>
      <c r="C2" s="102"/>
      <c r="D2" s="102"/>
      <c r="E2" s="102"/>
      <c r="F2" s="48"/>
    </row>
    <row r="4" spans="1:12" ht="20.100000000000001" customHeight="1" thickBot="1" x14ac:dyDescent="0.3">
      <c r="A4" s="18"/>
      <c r="B4" s="18"/>
      <c r="E4" s="1" t="s">
        <v>2</v>
      </c>
    </row>
    <row r="5" spans="1:12" ht="20.100000000000001" customHeight="1" thickBot="1" x14ac:dyDescent="0.3">
      <c r="A5" t="s">
        <v>0</v>
      </c>
      <c r="B5" s="97" t="s">
        <v>102</v>
      </c>
      <c r="D5" s="51"/>
      <c r="E5" t="s">
        <v>3</v>
      </c>
      <c r="G5" t="s">
        <v>72</v>
      </c>
    </row>
    <row r="6" spans="1:12" ht="20.100000000000001" customHeight="1" thickBot="1" x14ac:dyDescent="0.3">
      <c r="A6" s="18"/>
    </row>
    <row r="7" spans="1:12" ht="20.100000000000001" customHeight="1" thickBot="1" x14ac:dyDescent="0.3">
      <c r="A7" t="s">
        <v>1</v>
      </c>
      <c r="D7" s="51"/>
      <c r="E7" t="s">
        <v>4</v>
      </c>
    </row>
    <row r="8" spans="1:12" ht="20.100000000000001" customHeight="1" thickBot="1" x14ac:dyDescent="0.3">
      <c r="A8" s="18"/>
    </row>
    <row r="9" spans="1:12" ht="20.100000000000001" customHeight="1" thickBot="1" x14ac:dyDescent="0.3">
      <c r="A9" t="s">
        <v>33</v>
      </c>
      <c r="D9" s="51"/>
      <c r="E9" t="s">
        <v>5</v>
      </c>
    </row>
    <row r="10" spans="1:12" ht="20.100000000000001" customHeight="1" thickBot="1" x14ac:dyDescent="0.3">
      <c r="A10" s="18"/>
      <c r="E10" t="s">
        <v>6</v>
      </c>
    </row>
    <row r="11" spans="1:12" ht="20.100000000000001" customHeight="1" x14ac:dyDescent="0.25">
      <c r="A11" t="s">
        <v>78</v>
      </c>
      <c r="E11" t="s">
        <v>7</v>
      </c>
    </row>
    <row r="12" spans="1:12" ht="20.100000000000001" customHeight="1" thickBot="1" x14ac:dyDescent="0.3">
      <c r="E12" t="s">
        <v>8</v>
      </c>
    </row>
    <row r="13" spans="1:12" ht="37.5" x14ac:dyDescent="0.3">
      <c r="A13" s="27" t="s">
        <v>10</v>
      </c>
      <c r="B13" s="28"/>
      <c r="C13" s="29" t="s">
        <v>19</v>
      </c>
      <c r="D13" s="29" t="s">
        <v>12</v>
      </c>
      <c r="E13" s="30" t="s">
        <v>58</v>
      </c>
    </row>
    <row r="14" spans="1:12" ht="20.100000000000001" customHeight="1" x14ac:dyDescent="0.25">
      <c r="A14" s="31" t="s">
        <v>9</v>
      </c>
      <c r="B14" s="32"/>
      <c r="C14" s="32"/>
      <c r="D14" s="32"/>
      <c r="E14" s="33"/>
    </row>
    <row r="15" spans="1:12" ht="20.100000000000001" customHeight="1" x14ac:dyDescent="0.25">
      <c r="A15" s="34" t="s">
        <v>34</v>
      </c>
      <c r="B15" s="3"/>
      <c r="C15" s="35">
        <f>'Travel detail'!C5</f>
        <v>0</v>
      </c>
      <c r="D15" s="35">
        <f>'Travel detail'!D5</f>
        <v>0</v>
      </c>
      <c r="E15" s="21">
        <f>+C15-D15</f>
        <v>0</v>
      </c>
    </row>
    <row r="16" spans="1:12" ht="20.100000000000001" customHeight="1" x14ac:dyDescent="0.25">
      <c r="A16" s="31" t="s">
        <v>13</v>
      </c>
      <c r="B16" s="32"/>
      <c r="C16" s="32"/>
      <c r="D16" s="32"/>
      <c r="E16" s="33"/>
    </row>
    <row r="17" spans="1:7" ht="20.100000000000001" customHeight="1" x14ac:dyDescent="0.25">
      <c r="A17" s="34" t="s">
        <v>34</v>
      </c>
      <c r="B17" s="3"/>
      <c r="C17" s="35">
        <f>'Travel detail'!C15</f>
        <v>0</v>
      </c>
      <c r="D17" s="35">
        <f>'Travel detail'!D15</f>
        <v>0</v>
      </c>
      <c r="E17" s="21">
        <f>+C17-D17</f>
        <v>0</v>
      </c>
    </row>
    <row r="18" spans="1:7" ht="20.100000000000001" customHeight="1" x14ac:dyDescent="0.25">
      <c r="A18" s="31" t="s">
        <v>14</v>
      </c>
      <c r="B18" s="32"/>
      <c r="C18" s="32"/>
      <c r="D18" s="32"/>
      <c r="E18" s="33"/>
    </row>
    <row r="19" spans="1:7" ht="20.100000000000001" customHeight="1" x14ac:dyDescent="0.25">
      <c r="A19" s="34" t="s">
        <v>34</v>
      </c>
      <c r="B19" s="3"/>
      <c r="C19" s="35">
        <f>'Travel detail'!C20</f>
        <v>0</v>
      </c>
      <c r="D19" s="35">
        <f>'Travel detail'!D20</f>
        <v>0</v>
      </c>
      <c r="E19" s="21">
        <f>+C19-D19</f>
        <v>0</v>
      </c>
    </row>
    <row r="20" spans="1:7" ht="20.100000000000001" customHeight="1" x14ac:dyDescent="0.25">
      <c r="A20" s="36" t="s">
        <v>18</v>
      </c>
      <c r="B20" s="32"/>
      <c r="C20" s="32"/>
      <c r="D20" s="32"/>
      <c r="E20" s="33"/>
    </row>
    <row r="21" spans="1:7" ht="20.100000000000001" customHeight="1" x14ac:dyDescent="0.25">
      <c r="A21" s="34" t="s">
        <v>34</v>
      </c>
      <c r="B21" s="3"/>
      <c r="C21" s="35">
        <f>'Travel detail'!C27</f>
        <v>0</v>
      </c>
      <c r="D21" s="35">
        <f>'Travel detail'!D27</f>
        <v>0</v>
      </c>
      <c r="E21" s="21">
        <f>+C21-D21</f>
        <v>0</v>
      </c>
    </row>
    <row r="22" spans="1:7" ht="20.100000000000001" customHeight="1" x14ac:dyDescent="0.25">
      <c r="A22" s="31" t="s">
        <v>16</v>
      </c>
      <c r="B22" s="32"/>
      <c r="C22" s="32"/>
      <c r="D22" s="32"/>
      <c r="E22" s="33"/>
    </row>
    <row r="23" spans="1:7" ht="20.100000000000001" customHeight="1" x14ac:dyDescent="0.25">
      <c r="A23" s="34" t="s">
        <v>49</v>
      </c>
      <c r="B23" s="3"/>
      <c r="C23" s="35">
        <f>'Meals Detail'!E4+'Meals Detail'!E8+'Meals Detail'!E12+'Meals Detail'!E16+'Meals Detail'!E20+'Meals Detail'!E24+'Meals Detail'!E28+'Meals Detail'!E34</f>
        <v>0</v>
      </c>
      <c r="D23" s="35">
        <f>'Meals Detail'!F4+'Meals Detail'!F8+'Meals Detail'!F12+'Meals Detail'!F16+'Meals Detail'!F20+'Meals Detail'!F24+'Meals Detail'!F28+'Meals Detail'!F34</f>
        <v>0</v>
      </c>
      <c r="E23" s="21">
        <f>'Meals Detail'!G4+'Meals Detail'!G8+'Meals Detail'!G12+'Meals Detail'!G16+'Meals Detail'!G20+'Meals Detail'!G24+'Meals Detail'!G28+'Meals Detail'!G34</f>
        <v>0</v>
      </c>
    </row>
    <row r="24" spans="1:7" ht="20.100000000000001" customHeight="1" x14ac:dyDescent="0.25">
      <c r="A24" s="31" t="s">
        <v>52</v>
      </c>
      <c r="B24" s="52" t="s">
        <v>51</v>
      </c>
      <c r="C24" s="52"/>
      <c r="D24" s="55" t="s">
        <v>50</v>
      </c>
      <c r="E24" s="33"/>
    </row>
    <row r="25" spans="1:7" ht="20.100000000000001" customHeight="1" x14ac:dyDescent="0.25">
      <c r="A25" s="5" t="s">
        <v>79</v>
      </c>
      <c r="B25" s="96">
        <v>0.7</v>
      </c>
      <c r="C25" s="35"/>
      <c r="D25" s="91"/>
      <c r="E25" s="21">
        <f>B25*D25</f>
        <v>0</v>
      </c>
    </row>
    <row r="26" spans="1:7" ht="20.100000000000001" customHeight="1" thickBot="1" x14ac:dyDescent="0.3">
      <c r="A26" s="5" t="s">
        <v>80</v>
      </c>
      <c r="B26" s="96">
        <v>0.7</v>
      </c>
      <c r="C26" s="35"/>
      <c r="D26" s="91"/>
      <c r="E26" s="21">
        <f>B26*D26</f>
        <v>0</v>
      </c>
    </row>
    <row r="27" spans="1:7" ht="20.100000000000001" customHeight="1" thickBot="1" x14ac:dyDescent="0.3">
      <c r="A27" s="37" t="s">
        <v>17</v>
      </c>
      <c r="B27" s="38"/>
      <c r="C27" s="39">
        <f>SUM(C15:C26)</f>
        <v>0</v>
      </c>
      <c r="D27" s="40">
        <f>SUM(D15:D23)</f>
        <v>0</v>
      </c>
      <c r="E27" s="41">
        <f>SUM(E15:E26)</f>
        <v>0</v>
      </c>
    </row>
    <row r="29" spans="1:7" ht="24.95" customHeight="1" x14ac:dyDescent="0.25">
      <c r="D29" s="92"/>
      <c r="E29" s="3" t="s">
        <v>35</v>
      </c>
      <c r="G29" t="s">
        <v>64</v>
      </c>
    </row>
    <row r="30" spans="1:7" ht="24.95" customHeight="1" x14ac:dyDescent="0.25">
      <c r="D30" s="43">
        <f>D27</f>
        <v>0</v>
      </c>
      <c r="E30" s="3" t="s">
        <v>21</v>
      </c>
    </row>
    <row r="31" spans="1:7" ht="24.95" customHeight="1" thickBot="1" x14ac:dyDescent="0.3">
      <c r="A31" s="25"/>
      <c r="D31" s="43">
        <f>IF(D27+E27&gt;D29,(E27-(+E27+D27-D29)),(SUM(E27)))</f>
        <v>0</v>
      </c>
      <c r="E31" s="3" t="s">
        <v>22</v>
      </c>
      <c r="G31" t="s">
        <v>53</v>
      </c>
    </row>
    <row r="32" spans="1:7" ht="24.95" customHeight="1" x14ac:dyDescent="0.25">
      <c r="A32" t="s">
        <v>55</v>
      </c>
      <c r="D32" s="15"/>
      <c r="E32" s="3" t="s">
        <v>23</v>
      </c>
    </row>
    <row r="33" spans="1:5" ht="24.95" customHeight="1" x14ac:dyDescent="0.25">
      <c r="D33" s="43">
        <f>D31+-D32</f>
        <v>0</v>
      </c>
      <c r="E33" s="3" t="s">
        <v>63</v>
      </c>
    </row>
    <row r="34" spans="1:5" ht="24.95" customHeight="1" thickBot="1" x14ac:dyDescent="0.3">
      <c r="A34" s="25"/>
      <c r="D34" s="42"/>
      <c r="E34" s="3" t="s">
        <v>24</v>
      </c>
    </row>
    <row r="35" spans="1:5" ht="24.95" customHeight="1" thickBot="1" x14ac:dyDescent="0.3">
      <c r="A35" t="s">
        <v>57</v>
      </c>
    </row>
    <row r="36" spans="1:5" ht="24.95" customHeight="1" x14ac:dyDescent="0.25">
      <c r="C36" s="44" t="s">
        <v>15</v>
      </c>
      <c r="D36" s="110" t="s">
        <v>25</v>
      </c>
      <c r="E36" s="111"/>
    </row>
    <row r="37" spans="1:5" ht="24.95" customHeight="1" thickBot="1" x14ac:dyDescent="0.3">
      <c r="A37" s="25"/>
      <c r="C37" s="89"/>
      <c r="D37" s="104"/>
      <c r="E37" s="105"/>
    </row>
    <row r="38" spans="1:5" ht="24.95" customHeight="1" x14ac:dyDescent="0.25">
      <c r="A38" t="s">
        <v>56</v>
      </c>
      <c r="C38" s="89"/>
      <c r="D38" s="104"/>
      <c r="E38" s="105"/>
    </row>
    <row r="39" spans="1:5" ht="24.95" customHeight="1" x14ac:dyDescent="0.25">
      <c r="C39" s="89"/>
      <c r="D39" s="104"/>
      <c r="E39" s="105"/>
    </row>
    <row r="40" spans="1:5" ht="24.95" customHeight="1" thickBot="1" x14ac:dyDescent="0.3">
      <c r="A40" s="25"/>
      <c r="C40" s="89"/>
      <c r="D40" s="104"/>
      <c r="E40" s="105"/>
    </row>
    <row r="41" spans="1:5" ht="24.95" customHeight="1" x14ac:dyDescent="0.25">
      <c r="A41" t="s">
        <v>67</v>
      </c>
      <c r="C41" s="89"/>
      <c r="D41" s="104"/>
      <c r="E41" s="105"/>
    </row>
    <row r="42" spans="1:5" ht="24.95" customHeight="1" thickBot="1" x14ac:dyDescent="0.3">
      <c r="C42" s="90"/>
      <c r="D42" s="106"/>
      <c r="E42" s="107"/>
    </row>
  </sheetData>
  <sheetProtection algorithmName="SHA-512" hashValue="ft+x0HGni5J18y5idZwyEVoJWwyLjO5VVXkkY9KW//C7T8KlqJF7y8qUnS3eBqEOX9znQBEMCm2JMF7JI5F6FA==" saltValue="+qsNAzs3oeQ8RGKRE9AlmA==" spinCount="100000" sheet="1" selectLockedCells="1"/>
  <mergeCells count="10">
    <mergeCell ref="H1:L1"/>
    <mergeCell ref="A1:E1"/>
    <mergeCell ref="A2:E2"/>
    <mergeCell ref="D36:E36"/>
    <mergeCell ref="D37:E37"/>
    <mergeCell ref="D38:E38"/>
    <mergeCell ref="D41:E41"/>
    <mergeCell ref="D42:E42"/>
    <mergeCell ref="D39:E39"/>
    <mergeCell ref="D40:E40"/>
  </mergeCells>
  <pageMargins left="0.7" right="0.7" top="0.75" bottom="0.75" header="0.3" footer="0.3"/>
  <pageSetup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Meals Detail</vt:lpstr>
      <vt:lpstr>Travel detail</vt:lpstr>
      <vt:lpstr>412 Travel Summary</vt:lpstr>
      <vt:lpstr>'412 Travel Summary'!Print_Area</vt:lpstr>
      <vt:lpstr>Instructions!Print_Area</vt:lpstr>
      <vt:lpstr>'Meals Detail'!Print_Area</vt:lpstr>
      <vt:lpstr>'Travel detail'!Print_Area</vt:lpstr>
    </vt:vector>
  </TitlesOfParts>
  <Company>Parkway School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Parkway Schools</dc:creator>
  <cp:lastModifiedBy>Christy Groner</cp:lastModifiedBy>
  <cp:lastPrinted>2023-10-31T19:44:21Z</cp:lastPrinted>
  <dcterms:created xsi:type="dcterms:W3CDTF">2017-07-24T19:52:45Z</dcterms:created>
  <dcterms:modified xsi:type="dcterms:W3CDTF">2025-01-13T13:23:33Z</dcterms:modified>
</cp:coreProperties>
</file>